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Proyectos Rehabilitación de Redes\Transparencia\2019\Info Proyectos Feb-19\"/>
    </mc:Choice>
  </mc:AlternateContent>
  <bookViews>
    <workbookView xWindow="0" yWindow="0" windowWidth="21600" windowHeight="9000" tabRatio="676"/>
  </bookViews>
  <sheets>
    <sheet name="Proyectos" sheetId="12" r:id="rId1"/>
    <sheet name="Certificación" sheetId="23"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definedNames>
    <definedName name="_xlnm.Print_Area" localSheetId="1">Certificación!$A$1:$I$43</definedName>
    <definedName name="_xlnm.Print_Area" localSheetId="6">'Mens (2da ver)'!$B$3:$O$24</definedName>
    <definedName name="_xlnm.Print_Area" localSheetId="9">'Mens (3era ver)'!$B$3:$O$24</definedName>
    <definedName name="_xlnm.Print_Area" localSheetId="0">Proyectos!$B$1:$C$51</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s>
  <calcPr calcId="162913"/>
</workbook>
</file>

<file path=xl/calcChain.xml><?xml version="1.0" encoding="utf-8"?>
<calcChain xmlns="http://schemas.openxmlformats.org/spreadsheetml/2006/main">
  <c r="P78" i="22" l="1"/>
  <c r="O78" i="22"/>
  <c r="N78" i="22"/>
  <c r="N80" i="22" s="1"/>
  <c r="M78" i="22"/>
  <c r="L78" i="22"/>
  <c r="K78" i="22"/>
  <c r="J78" i="22"/>
  <c r="J80" i="22" s="1"/>
  <c r="I78" i="22"/>
  <c r="H78" i="22"/>
  <c r="G78" i="22"/>
  <c r="F78" i="22"/>
  <c r="F80" i="22" s="1"/>
  <c r="E78" i="22"/>
  <c r="D78" i="22"/>
  <c r="P68" i="22"/>
  <c r="O68" i="22"/>
  <c r="N68" i="22"/>
  <c r="M68" i="22"/>
  <c r="L68" i="22"/>
  <c r="K68" i="22"/>
  <c r="J68" i="22"/>
  <c r="I68" i="22"/>
  <c r="H68" i="22"/>
  <c r="G68" i="22"/>
  <c r="F68" i="22"/>
  <c r="E68" i="22"/>
  <c r="D68" i="22"/>
  <c r="I54" i="22"/>
  <c r="G54" i="22"/>
  <c r="P52" i="22"/>
  <c r="O52" i="22"/>
  <c r="O54" i="22" s="1"/>
  <c r="N52" i="22"/>
  <c r="N54" i="22" s="1"/>
  <c r="M52" i="22"/>
  <c r="M54" i="22" s="1"/>
  <c r="L52" i="22"/>
  <c r="K52" i="22"/>
  <c r="J52" i="22"/>
  <c r="I52" i="22"/>
  <c r="F52" i="22"/>
  <c r="H51" i="22"/>
  <c r="H50" i="22"/>
  <c r="H49" i="22"/>
  <c r="H48" i="22"/>
  <c r="P45" i="22"/>
  <c r="O45" i="22"/>
  <c r="M45" i="22"/>
  <c r="L45" i="22"/>
  <c r="K45" i="22"/>
  <c r="K54" i="22" s="1"/>
  <c r="J45" i="22"/>
  <c r="I45" i="22"/>
  <c r="H45" i="22"/>
  <c r="F45" i="22"/>
  <c r="E45" i="22"/>
  <c r="E54" i="22" s="1"/>
  <c r="D45" i="22"/>
  <c r="D54" i="22" s="1"/>
  <c r="N38" i="22"/>
  <c r="P36" i="22"/>
  <c r="O36" i="22"/>
  <c r="M36" i="22"/>
  <c r="L36" i="22"/>
  <c r="K36" i="22"/>
  <c r="J36" i="22"/>
  <c r="I36" i="22"/>
  <c r="F36" i="22"/>
  <c r="E36" i="22"/>
  <c r="H33" i="22"/>
  <c r="H32" i="22"/>
  <c r="H31" i="22"/>
  <c r="H30" i="22"/>
  <c r="P26" i="22"/>
  <c r="O26" i="22"/>
  <c r="O38" i="22" s="1"/>
  <c r="M26" i="22"/>
  <c r="L26" i="22"/>
  <c r="K26" i="22"/>
  <c r="J26" i="22"/>
  <c r="I26" i="22"/>
  <c r="H26" i="22"/>
  <c r="G26" i="22"/>
  <c r="G38" i="22" s="1"/>
  <c r="F26" i="22"/>
  <c r="E26" i="22"/>
  <c r="D26" i="22"/>
  <c r="P17" i="22"/>
  <c r="O17" i="22"/>
  <c r="M17" i="22"/>
  <c r="L17" i="22"/>
  <c r="K17" i="22"/>
  <c r="J17" i="22"/>
  <c r="J38" i="22" s="1"/>
  <c r="I17" i="22"/>
  <c r="H17" i="22"/>
  <c r="F17" i="22"/>
  <c r="E17" i="22"/>
  <c r="D17" i="22"/>
  <c r="F38" i="22" l="1"/>
  <c r="P38" i="22"/>
  <c r="F54" i="22"/>
  <c r="L54" i="22"/>
  <c r="P54" i="22"/>
  <c r="E80" i="22"/>
  <c r="I80" i="22"/>
  <c r="M80" i="22"/>
  <c r="M82" i="22" s="1"/>
  <c r="D38" i="22"/>
  <c r="L38" i="22"/>
  <c r="H36" i="22"/>
  <c r="H38" i="22" s="1"/>
  <c r="K38" i="22"/>
  <c r="H52" i="22"/>
  <c r="H54" i="22" s="1"/>
  <c r="E38" i="22"/>
  <c r="I38" i="22"/>
  <c r="M38" i="22"/>
  <c r="J54" i="22"/>
  <c r="D80" i="22"/>
  <c r="D82" i="22" s="1"/>
  <c r="H80" i="22"/>
  <c r="L80" i="22"/>
  <c r="P80" i="22"/>
  <c r="P82" i="22" s="1"/>
  <c r="G80" i="22"/>
  <c r="G82" i="22" s="1"/>
  <c r="K80" i="22"/>
  <c r="K82" i="22" s="1"/>
  <c r="O80" i="22"/>
  <c r="O82" i="22" s="1"/>
  <c r="N82" i="22"/>
  <c r="E82" i="22"/>
  <c r="I82" i="22"/>
  <c r="F82" i="22"/>
  <c r="J82" i="22"/>
  <c r="H82" i="22" l="1"/>
  <c r="L82" i="22"/>
  <c r="O76" i="2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J35" i="21" l="1"/>
  <c r="O16" i="20"/>
  <c r="N78" i="21"/>
  <c r="C24" i="20"/>
  <c r="J17" i="21"/>
  <c r="F26" i="21"/>
  <c r="O20" i="20"/>
  <c r="E37" i="21"/>
  <c r="D24" i="20"/>
  <c r="F24" i="20"/>
  <c r="D78" i="21"/>
  <c r="L24" i="20"/>
  <c r="K24" i="20"/>
  <c r="O14" i="20"/>
  <c r="O13" i="20" s="1"/>
  <c r="H53" i="21"/>
  <c r="L78" i="21"/>
  <c r="J24" i="20"/>
  <c r="H24" i="20"/>
  <c r="N24" i="20"/>
  <c r="O37" i="21"/>
  <c r="F35" i="21"/>
  <c r="F76" i="21"/>
  <c r="O9" i="20"/>
  <c r="I24" i="20"/>
  <c r="M13" i="20"/>
  <c r="M24" i="20" s="1"/>
  <c r="D53" i="21"/>
  <c r="L53" i="21"/>
  <c r="D37" i="21"/>
  <c r="K37" i="21"/>
  <c r="I51" i="21"/>
  <c r="I53" i="21" s="1"/>
  <c r="E53" i="21"/>
  <c r="N53" i="21"/>
  <c r="N80" i="21" s="1"/>
  <c r="K70" i="21"/>
  <c r="K78" i="21" s="1"/>
  <c r="F70" i="21"/>
  <c r="E78" i="21"/>
  <c r="J26" i="21"/>
  <c r="J37" i="21" s="1"/>
  <c r="H37" i="21"/>
  <c r="L37" i="21"/>
  <c r="J44" i="21"/>
  <c r="F51" i="21"/>
  <c r="F53" i="21" s="1"/>
  <c r="J48" i="21"/>
  <c r="J76" i="21"/>
  <c r="I37" i="21"/>
  <c r="N37" i="21"/>
  <c r="K53" i="21"/>
  <c r="J51" i="21"/>
  <c r="O53" i="21"/>
  <c r="J70" i="21"/>
  <c r="J78" i="21" s="1"/>
  <c r="O78"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Q21" i="16"/>
  <c r="L21" i="16"/>
  <c r="G21" i="16"/>
  <c r="U21" i="16" s="1"/>
  <c r="V21" i="16" s="1"/>
  <c r="Q20" i="16"/>
  <c r="L20" i="16"/>
  <c r="G20" i="16"/>
  <c r="U20" i="16" s="1"/>
  <c r="V20" i="16" s="1"/>
  <c r="Q19" i="16"/>
  <c r="L19" i="16"/>
  <c r="F32" i="16"/>
  <c r="E32" i="16"/>
  <c r="D32" i="16"/>
  <c r="C32" i="16"/>
  <c r="Q18" i="16"/>
  <c r="L18" i="16"/>
  <c r="G18" i="16"/>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G10" i="16" s="1"/>
  <c r="Q11" i="16"/>
  <c r="L11" i="16"/>
  <c r="G11" i="16"/>
  <c r="S11" i="16" s="1"/>
  <c r="V11" i="16" s="1"/>
  <c r="T10" i="16"/>
  <c r="Q10" i="16"/>
  <c r="P10" i="16"/>
  <c r="O10" i="16"/>
  <c r="N10" i="16"/>
  <c r="M10" i="16"/>
  <c r="L10" i="16"/>
  <c r="K10" i="16"/>
  <c r="J10" i="16"/>
  <c r="I10" i="16"/>
  <c r="H10" i="16"/>
  <c r="F10" i="16"/>
  <c r="E10" i="16"/>
  <c r="D10" i="16"/>
  <c r="C10" i="16"/>
  <c r="Q9" i="16"/>
  <c r="Q32" i="16" s="1"/>
  <c r="L9" i="16"/>
  <c r="G9" i="16"/>
  <c r="Q8" i="16"/>
  <c r="L8" i="16"/>
  <c r="L30" i="16" s="1"/>
  <c r="G8" i="16"/>
  <c r="T7" i="16"/>
  <c r="P7" i="16"/>
  <c r="P23" i="16" s="1"/>
  <c r="O7" i="16"/>
  <c r="N7" i="16"/>
  <c r="M7" i="16"/>
  <c r="M23" i="16" s="1"/>
  <c r="K7" i="16"/>
  <c r="K23" i="16" s="1"/>
  <c r="J7" i="16"/>
  <c r="I7" i="16"/>
  <c r="H7" i="16"/>
  <c r="H23" i="16" s="1"/>
  <c r="G7" i="16"/>
  <c r="F7" i="16"/>
  <c r="E7" i="16"/>
  <c r="D7" i="16"/>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J7" i="17"/>
  <c r="J24" i="17" s="1"/>
  <c r="I7" i="17"/>
  <c r="H7" i="17"/>
  <c r="H24" i="17" s="1"/>
  <c r="G7" i="17"/>
  <c r="F7" i="17"/>
  <c r="F24" i="17" s="1"/>
  <c r="E7" i="17"/>
  <c r="D7" i="17"/>
  <c r="D24" i="17" s="1"/>
  <c r="C7" i="17"/>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Q20" i="15"/>
  <c r="L20" i="15"/>
  <c r="G20" i="15"/>
  <c r="Q19" i="15"/>
  <c r="L19" i="15"/>
  <c r="F32" i="15"/>
  <c r="E32" i="15"/>
  <c r="D32" i="15"/>
  <c r="G19" i="15"/>
  <c r="U19" i="15" s="1"/>
  <c r="V19" i="15" s="1"/>
  <c r="Q18" i="15"/>
  <c r="L18" i="15"/>
  <c r="G18" i="15"/>
  <c r="Q17" i="15"/>
  <c r="Q31" i="15" s="1"/>
  <c r="L17" i="15"/>
  <c r="L31" i="15" s="1"/>
  <c r="G17" i="15"/>
  <c r="G31" i="15" s="1"/>
  <c r="S16" i="15"/>
  <c r="Q16" i="15"/>
  <c r="P16" i="15"/>
  <c r="O16" i="15"/>
  <c r="N16" i="15"/>
  <c r="M16" i="15"/>
  <c r="L16" i="15"/>
  <c r="K16" i="15"/>
  <c r="J16" i="15"/>
  <c r="I16" i="15"/>
  <c r="H16" i="15"/>
  <c r="G16" i="15"/>
  <c r="F16" i="15"/>
  <c r="E16" i="15"/>
  <c r="D16" i="15"/>
  <c r="C16" i="15"/>
  <c r="Q15" i="15"/>
  <c r="L15" i="15"/>
  <c r="L13" i="15" s="1"/>
  <c r="G15" i="15"/>
  <c r="U15" i="15" s="1"/>
  <c r="U13" i="15" s="1"/>
  <c r="Q14" i="15"/>
  <c r="Q13" i="15" s="1"/>
  <c r="L14" i="15"/>
  <c r="G14" i="15"/>
  <c r="T13" i="15"/>
  <c r="P13" i="15"/>
  <c r="O13" i="15"/>
  <c r="N13" i="15"/>
  <c r="M13" i="15"/>
  <c r="K13" i="15"/>
  <c r="J13" i="15"/>
  <c r="I13" i="15"/>
  <c r="H13" i="15"/>
  <c r="F13" i="15"/>
  <c r="E13" i="15"/>
  <c r="D13" i="15"/>
  <c r="C13" i="15"/>
  <c r="Q12" i="15"/>
  <c r="L12" i="15"/>
  <c r="G12" i="15"/>
  <c r="U12" i="15" s="1"/>
  <c r="Q11" i="15"/>
  <c r="L11" i="15"/>
  <c r="L10" i="15" s="1"/>
  <c r="G11" i="15"/>
  <c r="T10" i="15"/>
  <c r="P10" i="15"/>
  <c r="O10" i="15"/>
  <c r="N10" i="15"/>
  <c r="M10" i="15"/>
  <c r="K10" i="15"/>
  <c r="J10" i="15"/>
  <c r="I10" i="15"/>
  <c r="H10" i="15"/>
  <c r="F10" i="15"/>
  <c r="E10" i="15"/>
  <c r="D10" i="15"/>
  <c r="C10" i="15"/>
  <c r="Q9" i="15"/>
  <c r="L9" i="15"/>
  <c r="G9" i="15"/>
  <c r="Q8" i="15"/>
  <c r="L8" i="15"/>
  <c r="L30" i="15" s="1"/>
  <c r="G8" i="15"/>
  <c r="T7" i="15"/>
  <c r="P7" i="15"/>
  <c r="P23" i="15" s="1"/>
  <c r="O7" i="15"/>
  <c r="O23" i="15" s="1"/>
  <c r="N7" i="15"/>
  <c r="M7" i="15"/>
  <c r="K7" i="15"/>
  <c r="K23" i="15" s="1"/>
  <c r="J7" i="15"/>
  <c r="J23" i="15" s="1"/>
  <c r="I7" i="15"/>
  <c r="H7" i="15"/>
  <c r="F7" i="15"/>
  <c r="F23" i="15" s="1"/>
  <c r="E7" i="15"/>
  <c r="D7" i="15"/>
  <c r="C7" i="15"/>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Q15" i="14"/>
  <c r="Q13" i="14" s="1"/>
  <c r="L15" i="14"/>
  <c r="G15" i="14"/>
  <c r="U15" i="14" s="1"/>
  <c r="V15" i="14" s="1"/>
  <c r="Q14" i="14"/>
  <c r="L14" i="14"/>
  <c r="G14" i="14"/>
  <c r="G13" i="14" s="1"/>
  <c r="T13" i="14"/>
  <c r="P13" i="14"/>
  <c r="O13" i="14"/>
  <c r="N13" i="14"/>
  <c r="M13" i="14"/>
  <c r="K13" i="14"/>
  <c r="J13" i="14"/>
  <c r="I13" i="14"/>
  <c r="H13" i="14"/>
  <c r="F13" i="14"/>
  <c r="E13" i="14"/>
  <c r="D13" i="14"/>
  <c r="C13" i="14"/>
  <c r="Q12" i="14"/>
  <c r="L12" i="14"/>
  <c r="G12" i="14"/>
  <c r="Q11" i="14"/>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O7" i="14"/>
  <c r="N7" i="14"/>
  <c r="M7" i="14"/>
  <c r="K7" i="14"/>
  <c r="J7" i="14"/>
  <c r="I7" i="14"/>
  <c r="H7" i="14"/>
  <c r="H23" i="14" s="1"/>
  <c r="F7" i="14"/>
  <c r="E7" i="14"/>
  <c r="D7" i="14"/>
  <c r="D23" i="14" s="1"/>
  <c r="C7" i="14"/>
  <c r="Q21" i="13"/>
  <c r="L21" i="13"/>
  <c r="G21" i="13"/>
  <c r="Q20" i="13"/>
  <c r="L20" i="13"/>
  <c r="G20" i="13"/>
  <c r="Q19" i="13"/>
  <c r="L19" i="13"/>
  <c r="U19" i="13" s="1"/>
  <c r="V19" i="13" s="1"/>
  <c r="G19" i="13"/>
  <c r="Q18" i="13"/>
  <c r="L18" i="13"/>
  <c r="G18" i="13"/>
  <c r="G16" i="13" s="1"/>
  <c r="Q17" i="13"/>
  <c r="E31" i="13" s="1"/>
  <c r="L17" i="13"/>
  <c r="L16" i="13" s="1"/>
  <c r="G17" i="13"/>
  <c r="C31" i="13" s="1"/>
  <c r="S16" i="13"/>
  <c r="P16" i="13"/>
  <c r="O16" i="13"/>
  <c r="N16" i="13"/>
  <c r="M16" i="13"/>
  <c r="K16" i="13"/>
  <c r="J16" i="13"/>
  <c r="I16" i="13"/>
  <c r="H16" i="13"/>
  <c r="F16" i="13"/>
  <c r="E16" i="13"/>
  <c r="D16" i="13"/>
  <c r="C16" i="13"/>
  <c r="Q15" i="13"/>
  <c r="L15" i="13"/>
  <c r="G15" i="13"/>
  <c r="G13" i="13" s="1"/>
  <c r="Q14" i="13"/>
  <c r="L14" i="13"/>
  <c r="S14" i="13" s="1"/>
  <c r="G14" i="13"/>
  <c r="T13" i="13"/>
  <c r="P13" i="13"/>
  <c r="O13" i="13"/>
  <c r="N13" i="13"/>
  <c r="M13" i="13"/>
  <c r="K13" i="13"/>
  <c r="J13" i="13"/>
  <c r="I13" i="13"/>
  <c r="H13" i="13"/>
  <c r="F13" i="13"/>
  <c r="E13" i="13"/>
  <c r="D13" i="13"/>
  <c r="C13" i="13"/>
  <c r="Q12" i="13"/>
  <c r="L12" i="13"/>
  <c r="G12" i="13"/>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K7" i="13"/>
  <c r="J7" i="13"/>
  <c r="I7" i="13"/>
  <c r="I23" i="13" s="1"/>
  <c r="H7" i="13"/>
  <c r="F7" i="13"/>
  <c r="E7" i="13"/>
  <c r="D7" i="13"/>
  <c r="C7" i="13"/>
  <c r="F23" i="13" l="1"/>
  <c r="K23" i="13"/>
  <c r="L7" i="14"/>
  <c r="P23" i="14"/>
  <c r="Q10" i="14"/>
  <c r="C23" i="15"/>
  <c r="H23" i="15"/>
  <c r="S11" i="15"/>
  <c r="V11" i="15" s="1"/>
  <c r="D23" i="16"/>
  <c r="Q7" i="16"/>
  <c r="E80" i="21"/>
  <c r="M23" i="13"/>
  <c r="U21" i="13"/>
  <c r="V21" i="13" s="1"/>
  <c r="U12" i="14"/>
  <c r="N23" i="15"/>
  <c r="G30" i="15"/>
  <c r="L32" i="15"/>
  <c r="Q10" i="15"/>
  <c r="T17" i="15"/>
  <c r="T16" i="15" s="1"/>
  <c r="C24" i="17"/>
  <c r="G24" i="17"/>
  <c r="K24" i="17"/>
  <c r="E23" i="16"/>
  <c r="I23" i="16"/>
  <c r="U9" i="16"/>
  <c r="Q30" i="18"/>
  <c r="L80" i="21"/>
  <c r="D80" i="21"/>
  <c r="F78" i="21"/>
  <c r="S11" i="13"/>
  <c r="V11" i="13" s="1"/>
  <c r="E23" i="14"/>
  <c r="U18" i="15"/>
  <c r="U16" i="15" s="1"/>
  <c r="U21" i="15"/>
  <c r="V21" i="15" s="1"/>
  <c r="O23" i="16"/>
  <c r="U18" i="16"/>
  <c r="C33" i="16"/>
  <c r="O33" i="18"/>
  <c r="V9" i="16"/>
  <c r="U7" i="16"/>
  <c r="Q7" i="13"/>
  <c r="Q23" i="13" s="1"/>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U16" i="13"/>
  <c r="V18" i="13"/>
  <c r="G23" i="13"/>
  <c r="E33" i="13"/>
  <c r="V14" i="13"/>
  <c r="S13" i="13"/>
  <c r="U10" i="14"/>
  <c r="V12" i="14"/>
  <c r="V18" i="14"/>
  <c r="V16" i="14" s="1"/>
  <c r="L7" i="13"/>
  <c r="L23" i="13" s="1"/>
  <c r="U7" i="13"/>
  <c r="Q16" i="13"/>
  <c r="T17" i="13"/>
  <c r="J23" i="14"/>
  <c r="N23" i="14"/>
  <c r="G30" i="14"/>
  <c r="U9" i="14"/>
  <c r="U13" i="14"/>
  <c r="G16" i="14"/>
  <c r="G23" i="14" s="1"/>
  <c r="T16" i="14"/>
  <c r="T23" i="14" s="1"/>
  <c r="U10" i="15"/>
  <c r="V12" i="15"/>
  <c r="U13" i="16"/>
  <c r="V15" i="16"/>
  <c r="F33" i="16"/>
  <c r="U15" i="18"/>
  <c r="S8" i="13"/>
  <c r="C30" i="13"/>
  <c r="S14" i="14"/>
  <c r="S10" i="15"/>
  <c r="V31" i="15"/>
  <c r="D33" i="15"/>
  <c r="V14" i="16"/>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4" l="1"/>
  <c r="V32" i="15"/>
  <c r="V18" i="15"/>
  <c r="V15" i="13"/>
  <c r="V13" i="16"/>
  <c r="V10" i="15"/>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S7" i="13"/>
  <c r="S23" i="13" s="1"/>
  <c r="G33" i="15"/>
  <c r="U7" i="14"/>
  <c r="U23" i="14" s="1"/>
  <c r="V9" i="14"/>
  <c r="T16" i="13"/>
  <c r="T23" i="13" s="1"/>
  <c r="V17" i="13"/>
  <c r="V16" i="13" s="1"/>
  <c r="V20" i="18"/>
  <c r="V32" i="18"/>
  <c r="G33" i="18"/>
  <c r="S23" i="14" l="1"/>
  <c r="V23" i="13"/>
  <c r="V23" i="15"/>
  <c r="V30" i="18"/>
  <c r="V33" i="18" s="1"/>
  <c r="V32" i="16"/>
  <c r="V33" i="16" s="1"/>
  <c r="G33" i="16"/>
  <c r="V23" i="16"/>
  <c r="S13" i="18"/>
  <c r="V14" i="18"/>
  <c r="V13" i="18" s="1"/>
  <c r="V7" i="14"/>
  <c r="V23" i="14" s="1"/>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<sst xmlns="http://schemas.openxmlformats.org/spreadsheetml/2006/main" count="640" uniqueCount="196">
  <si>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</si>
  <si>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</si>
  <si>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</si>
  <si>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</si>
  <si>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</si>
  <si>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</si>
  <si>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</si>
  <si>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</si>
  <si>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</si>
  <si>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</si>
  <si>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</si>
  <si>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</si>
  <si>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</si>
  <si>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</si>
  <si>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</si>
  <si>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</si>
  <si>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</si>
  <si>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</si>
  <si>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</si>
  <si>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</si>
  <si>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</si>
  <si>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</si>
  <si>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</si>
  <si>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</si>
  <si>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</si>
  <si>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</si>
  <si>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</si>
  <si>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</si>
  <si>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</si>
  <si>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</si>
  <si>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</si>
  <si>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</si>
  <si>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</si>
  <si>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</si>
  <si>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</si>
  <si>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</si>
  <si>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</si>
  <si>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</si>
  <si>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</si>
  <si>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</si>
  <si>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</si>
  <si>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</si>
  <si>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</si>
  <si>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</si>
  <si>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</si>
  <si>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</si>
  <si>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</si>
  <si>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</si>
  <si>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</si>
  <si>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</si>
  <si>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</si>
  <si>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</si>
  <si>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</si>
  <si>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</si>
  <si>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</si>
  <si>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</si>
  <si>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</si>
  <si>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</si>
  <si>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</si>
  <si>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</si>
  <si>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</si>
  <si>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</si>
  <si>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</si>
  <si>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</si>
  <si>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</si>
  <si>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</si>
  <si>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</si>
  <si>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</si>
  <si>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</si>
  <si>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</si>
  <si>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</si>
  <si>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</si>
  <si>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</si>
  <si>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</si>
  <si>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</si>
  <si>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</si>
  <si>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</si>
  <si>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</si>
  <si>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</si>
  <si>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</si>
  <si>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</si>
  <si>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</si>
  <si>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</si>
  <si>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</si>
  <si>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</si>
  <si>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</si>
  <si>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</si>
  <si>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</si>
  <si>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</si>
  <si>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</si>
  <si>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</si>
  <si>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</si>
  <si>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</si>
  <si>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</si>
  <si>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</si>
  <si>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</si>
  <si>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</si>
  <si>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</si>
  <si>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</si>
  <si>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</si>
  <si>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</si>
  <si>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</si>
  <si>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</si>
  <si>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</si>
  <si>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</si>
  <si>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</si>
  <si>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</si>
  <si>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</si>
  <si>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</si>
  <si>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</si>
  <si>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</si>
  <si>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</si>
  <si>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</si>
  <si>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</si>
  <si>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</si>
  <si>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</si>
  <si>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</si>
  <si>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</si>
  <si>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</si>
  <si>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</si>
  <si>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</si>
  <si>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</si>
  <si>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</si>
  <si>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</si>
  <si>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</si>
  <si>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</si>
  <si>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</si>
  <si>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</si>
  <si>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</si>
  <si>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</si>
  <si>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</si>
  <si>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</si>
  <si>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</si>
  <si>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</si>
  <si>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</si>
  <si>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</si>
  <si>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</si>
  <si>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</si>
  <si>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</si>
  <si>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</si>
  <si>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</si>
  <si>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</si>
  <si>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</si>
  <si>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</si>
  <si>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</si>
  <si>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</si>
  <si>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</si>
  <si>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</si>
  <si>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</si>
  <si>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</si>
  <si>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</si>
  <si>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</si>
  <si>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</si>
  <si>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</si>
  <si>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</si>
  <si>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</si>
  <si>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</si>
  <si>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</si>
  <si>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</si>
  <si>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</si>
  <si>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</si>
  <si>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</si>
  <si>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</si>
  <si>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</si>
  <si>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</si>
  <si>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</si>
  <si>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</si>
  <si>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</si>
  <si>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</si>
  <si>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</si>
  <si>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</si>
  <si>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</si>
  <si>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</si>
  <si>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</si>
  <si>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</si>
  <si>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</si>
  <si>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Proyectos Reducción de Pérdidas</t>
  </si>
  <si>
    <t>Financiamiento Propio</t>
  </si>
  <si>
    <t>Avance</t>
  </si>
  <si>
    <t>% Avance</t>
  </si>
  <si>
    <t>Telemedida Los Prados</t>
  </si>
  <si>
    <t>Rehabilitación GRBO103</t>
  </si>
  <si>
    <t>Rehabilitación CABA101</t>
  </si>
  <si>
    <t>Rehabilitación ZFAL101</t>
  </si>
  <si>
    <t>Rehabilitación ZFAL102</t>
  </si>
  <si>
    <t>Rehabilitación KDIE105</t>
  </si>
  <si>
    <t>Rehabilitación PALA103</t>
  </si>
  <si>
    <t>Telemedida Paraíso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</si>
  <si>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</si>
  <si>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</si>
  <si>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</si>
  <si>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</si>
  <si>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</si>
  <si>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</si>
  <si>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</si>
  <si>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Al 28 de febrero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</si>
</sst>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9">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 numFmtId="197" formatCode="0.0%"/>
  </numFmts>
  <fonts count="94">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
      <b/>
      <vertAlign val="superscript"/>
      <sz val="12"/>
      <color theme="1"/>
      <name val="Calibri"/>
      <family val="2"/>
    </font>
    <font>
      <vertAlign val="superscript"/>
      <sz val="12"/>
      <color theme="1"/>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8">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0" fontId="61" fillId="2" borderId="0" xfId="0" applyFont="1" applyFill="1" applyAlignment="1">
      <alignment vertical="center"/>
    </xf>
    <xf numFmtId="9" fontId="58" fillId="2" borderId="0" xfId="0" applyNumberFormat="1" applyFont="1" applyFill="1"/>
    <xf numFmtId="9" fontId="65" fillId="0" borderId="0" xfId="8507" applyNumberFormat="1" applyFont="1" applyFill="1" applyBorder="1" applyAlignment="1">
      <alignment horizontal="center" vertical="center"/>
    </xf>
    <xf numFmtId="0" fontId="58" fillId="2" borderId="0" xfId="0" applyFont="1" applyFill="1" applyAlignment="1">
      <alignment horizontal="center"/>
    </xf>
    <xf numFmtId="43" fontId="61" fillId="0" borderId="0" xfId="8507" applyFont="1" applyFill="1" applyBorder="1" applyAlignment="1">
      <alignment horizontal="center" vertical="center"/>
    </xf>
    <xf numFmtId="9" fontId="65" fillId="0" borderId="0" xfId="8508" applyFont="1" applyFill="1" applyBorder="1" applyAlignment="1">
      <alignment horizontal="center" vertical="center"/>
    </xf>
    <xf numFmtId="9" fontId="65" fillId="0" borderId="0" xfId="8507" applyNumberFormat="1" applyFont="1" applyFill="1" applyBorder="1" applyAlignment="1">
      <alignment horizontal="center" vertical="center"/>
    </xf>
    <xf numFmtId="9" fontId="66" fillId="0" borderId="0" xfId="8508" applyFont="1" applyFill="1" applyBorder="1" applyAlignment="1">
      <alignment horizontal="center" vertical="center"/>
    </xf>
    <xf numFmtId="9" fontId="58" fillId="0" borderId="0" xfId="8508" applyFont="1" applyFill="1"/>
    <xf numFmtId="197" fontId="58" fillId="2" borderId="0" xfId="0" applyNumberFormat="1" applyFont="1" applyFill="1"/>
    <xf numFmtId="9" fontId="65" fillId="0" borderId="0" xfId="8507" applyNumberFormat="1" applyFont="1" applyFill="1" applyBorder="1" applyAlignment="1">
      <alignment horizontal="center" vertical="center"/>
    </xf>
    <xf numFmtId="9" fontId="65" fillId="0" borderId="0" xfId="8507" applyNumberFormat="1" applyFont="1" applyFill="1" applyBorder="1" applyAlignment="1">
      <alignment horizontal="center" vertical="center"/>
    </xf>
    <xf numFmtId="9" fontId="65" fillId="0" borderId="0" xfId="8507" applyNumberFormat="1" applyFont="1" applyFill="1" applyBorder="1" applyAlignment="1">
      <alignment horizontal="center" vertical="center"/>
    </xf>
    <xf numFmtId="43" fontId="65" fillId="0" borderId="0" xfId="8507"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38" fontId="65"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58" fillId="2" borderId="0" xfId="0" applyFont="1" applyFill="1" applyAlignment="1">
      <alignment horizontal="left" vertical="center"/>
    </xf>
    <xf numFmtId="9" fontId="58" fillId="2" borderId="0" xfId="8508" applyFont="1" applyFill="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0" fontId="58" fillId="2" borderId="0" xfId="0" quotePrefix="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356155984"/>
        <c:axId val="356158728"/>
      </c:barChart>
      <c:catAx>
        <c:axId val="35615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728"/>
        <c:crosses val="autoZero"/>
        <c:auto val="1"/>
        <c:lblAlgn val="ctr"/>
        <c:lblOffset val="100"/>
        <c:noMultiLvlLbl val="0"/>
      </c:catAx>
      <c:valAx>
        <c:axId val="356158728"/>
        <c:scaling>
          <c:orientation val="minMax"/>
        </c:scaling>
        <c:delete val="1"/>
        <c:axPos val="l"/>
        <c:numFmt formatCode="0" sourceLinked="1"/>
        <c:majorTickMark val="none"/>
        <c:minorTickMark val="none"/>
        <c:tickLblPos val="nextTo"/>
        <c:crossAx val="35615598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F8-4289-A0AE-54F1D5C7AE7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356159120"/>
        <c:axId val="356157552"/>
      </c:barChart>
      <c:catAx>
        <c:axId val="3561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7552"/>
        <c:crosses val="autoZero"/>
        <c:auto val="1"/>
        <c:lblAlgn val="ctr"/>
        <c:lblOffset val="100"/>
        <c:noMultiLvlLbl val="0"/>
      </c:catAx>
      <c:valAx>
        <c:axId val="356157552"/>
        <c:scaling>
          <c:orientation val="minMax"/>
        </c:scaling>
        <c:delete val="1"/>
        <c:axPos val="l"/>
        <c:numFmt formatCode="General" sourceLinked="1"/>
        <c:majorTickMark val="none"/>
        <c:minorTickMark val="none"/>
        <c:tickLblPos val="nextTo"/>
        <c:crossAx val="3561591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356156768"/>
        <c:axId val="356156376"/>
      </c:barChart>
      <c:catAx>
        <c:axId val="35615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6376"/>
        <c:crosses val="autoZero"/>
        <c:auto val="1"/>
        <c:lblAlgn val="ctr"/>
        <c:lblOffset val="100"/>
        <c:noMultiLvlLbl val="0"/>
      </c:catAx>
      <c:valAx>
        <c:axId val="356156376"/>
        <c:scaling>
          <c:orientation val="minMax"/>
        </c:scaling>
        <c:delete val="1"/>
        <c:axPos val="l"/>
        <c:numFmt formatCode="0" sourceLinked="1"/>
        <c:majorTickMark val="none"/>
        <c:minorTickMark val="none"/>
        <c:tickLblPos val="nextTo"/>
        <c:crossAx val="3561567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8-4282-8A99-DF04B138CED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356157944"/>
        <c:axId val="356158336"/>
      </c:barChart>
      <c:catAx>
        <c:axId val="35615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336"/>
        <c:crosses val="autoZero"/>
        <c:auto val="1"/>
        <c:lblAlgn val="ctr"/>
        <c:lblOffset val="100"/>
        <c:noMultiLvlLbl val="0"/>
      </c:catAx>
      <c:valAx>
        <c:axId val="356158336"/>
        <c:scaling>
          <c:orientation val="minMax"/>
        </c:scaling>
        <c:delete val="1"/>
        <c:axPos val="l"/>
        <c:numFmt formatCode="General" sourceLinked="1"/>
        <c:majorTickMark val="none"/>
        <c:minorTickMark val="none"/>
        <c:tickLblPos val="nextTo"/>
        <c:crossAx val="3561579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82827</xdr:colOff>
      <xdr:row>0</xdr:row>
      <xdr:rowOff>41415</xdr:rowOff>
    </xdr:from>
    <xdr:to>
      <xdr:col>8</xdr:col>
      <xdr:colOff>250827</xdr:colOff>
      <xdr:row>42</xdr:row>
      <xdr:rowOff>146778</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27" y="41415"/>
          <a:ext cx="6264000" cy="81063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50"/>
  <sheetViews>
    <sheetView showGridLines="0" tabSelected="1" zoomScale="90" zoomScaleNormal="90" workbookViewId="0"/>
  </sheetViews>
  <sheetFormatPr baseColWidth="10" defaultColWidth="11.42578125" defaultRowHeight="15"/>
  <cols>
    <col min="1" max="1" width="2.28515625" style="9" customWidth="1"/>
    <col min="2" max="2" width="50.7109375" style="9" customWidth="1"/>
    <col min="3" max="3" width="14.85546875" style="29" customWidth="1"/>
    <col min="4" max="16384" width="11.42578125" style="9"/>
  </cols>
  <sheetData>
    <row r="5" spans="2:10" ht="26.25" customHeight="1">
      <c r="B5" s="4" t="s">
        <v>176</v>
      </c>
      <c r="C5" s="5"/>
    </row>
    <row r="6" spans="2:10" ht="28.5">
      <c r="B6" s="4" t="s">
        <v>178</v>
      </c>
      <c r="C6" s="11"/>
    </row>
    <row r="7" spans="2:10" ht="18" customHeight="1" thickBot="1">
      <c r="B7" s="261" t="s">
        <v>195</v>
      </c>
      <c r="C7" s="11"/>
    </row>
    <row r="8" spans="2:10" s="16" customFormat="1" ht="7.5" customHeight="1">
      <c r="B8" s="275" t="s">
        <v>0</v>
      </c>
      <c r="C8" s="275" t="s">
        <v>179</v>
      </c>
    </row>
    <row r="9" spans="2:10" s="16" customFormat="1" ht="34.5" customHeight="1" thickBot="1">
      <c r="B9" s="276"/>
      <c r="C9" s="276"/>
    </row>
    <row r="10" spans="2:10" s="16" customFormat="1" ht="16.5" customHeight="1">
      <c r="B10" s="15"/>
      <c r="C10" s="15"/>
    </row>
    <row r="11" spans="2:10" ht="15.75">
      <c r="B11" s="19" t="s">
        <v>81</v>
      </c>
      <c r="C11" s="20"/>
    </row>
    <row r="12" spans="2:10" ht="15.75">
      <c r="B12" s="34" t="s">
        <v>13</v>
      </c>
      <c r="C12" s="263">
        <v>1</v>
      </c>
      <c r="D12" s="193"/>
    </row>
    <row r="13" spans="2:10" ht="15.75">
      <c r="B13" s="34" t="s">
        <v>15</v>
      </c>
      <c r="C13" s="267">
        <v>1</v>
      </c>
      <c r="D13" s="193"/>
    </row>
    <row r="14" spans="2:10" ht="15.75">
      <c r="B14" s="38" t="s">
        <v>25</v>
      </c>
      <c r="C14" s="267">
        <v>1</v>
      </c>
      <c r="D14" s="193"/>
      <c r="G14" s="262"/>
      <c r="H14" s="262"/>
      <c r="I14" s="262"/>
      <c r="J14" s="262"/>
    </row>
    <row r="15" spans="2:10" ht="15.75">
      <c r="B15" s="34" t="s">
        <v>14</v>
      </c>
      <c r="C15" s="267">
        <v>1</v>
      </c>
      <c r="D15" s="193"/>
      <c r="G15" s="262"/>
      <c r="H15" s="262"/>
      <c r="I15" s="262"/>
      <c r="J15" s="262"/>
    </row>
    <row r="16" spans="2:10" ht="15.75">
      <c r="B16" s="34" t="s">
        <v>16</v>
      </c>
      <c r="C16" s="267">
        <v>1</v>
      </c>
      <c r="D16" s="193"/>
      <c r="G16" s="262"/>
      <c r="H16" s="262"/>
      <c r="I16" s="262"/>
      <c r="J16" s="262"/>
    </row>
    <row r="17" spans="2:10" ht="15.75">
      <c r="B17" s="34" t="s">
        <v>17</v>
      </c>
      <c r="C17" s="267">
        <v>1</v>
      </c>
      <c r="D17" s="193"/>
      <c r="G17" s="262"/>
      <c r="H17" s="262"/>
      <c r="I17" s="262"/>
      <c r="J17" s="262"/>
    </row>
    <row r="18" spans="2:10" ht="15.75">
      <c r="B18" s="34" t="s">
        <v>7</v>
      </c>
      <c r="C18" s="273">
        <v>1</v>
      </c>
      <c r="D18" s="193"/>
      <c r="G18" s="262"/>
      <c r="H18" s="262"/>
      <c r="I18" s="262"/>
      <c r="J18" s="262"/>
    </row>
    <row r="19" spans="2:10" ht="15.75">
      <c r="B19" s="34" t="s">
        <v>8</v>
      </c>
      <c r="C19" s="274"/>
      <c r="D19" s="193"/>
      <c r="G19" s="262"/>
      <c r="H19" s="262"/>
      <c r="I19" s="262"/>
      <c r="J19" s="262"/>
    </row>
    <row r="20" spans="2:10">
      <c r="C20" s="264"/>
      <c r="D20" s="193"/>
      <c r="G20" s="262"/>
      <c r="H20" s="262"/>
      <c r="I20" s="262"/>
      <c r="J20" s="262"/>
    </row>
    <row r="21" spans="2:10" ht="15.75">
      <c r="B21" s="19" t="s">
        <v>82</v>
      </c>
      <c r="C21" s="264"/>
      <c r="D21" s="193"/>
      <c r="G21" s="262"/>
      <c r="H21" s="262"/>
      <c r="I21" s="262"/>
      <c r="J21" s="262"/>
    </row>
    <row r="22" spans="2:10" ht="15.75">
      <c r="B22" s="34" t="s">
        <v>10</v>
      </c>
      <c r="C22" s="267">
        <v>1</v>
      </c>
      <c r="D22" s="193"/>
      <c r="G22" s="262"/>
      <c r="H22" s="262"/>
      <c r="I22" s="262"/>
      <c r="J22" s="262"/>
    </row>
    <row r="23" spans="2:10" ht="15.75">
      <c r="B23" s="34" t="s">
        <v>11</v>
      </c>
      <c r="C23" s="267">
        <v>1</v>
      </c>
      <c r="D23" s="193"/>
      <c r="G23" s="262"/>
      <c r="H23" s="262"/>
      <c r="I23" s="262"/>
      <c r="J23" s="262"/>
    </row>
    <row r="24" spans="2:10" ht="15.75">
      <c r="B24" s="34" t="s">
        <v>12</v>
      </c>
      <c r="C24" s="267">
        <v>1</v>
      </c>
      <c r="D24" s="193"/>
      <c r="G24" s="262"/>
      <c r="H24" s="262"/>
      <c r="I24" s="262"/>
      <c r="J24" s="262"/>
    </row>
    <row r="25" spans="2:10" ht="15.75">
      <c r="B25" s="34" t="s">
        <v>187</v>
      </c>
      <c r="C25" s="273">
        <v>1</v>
      </c>
      <c r="D25" s="193"/>
      <c r="G25" s="262"/>
      <c r="H25" s="262"/>
      <c r="I25" s="262"/>
      <c r="J25" s="262"/>
    </row>
    <row r="26" spans="2:10" ht="15.75">
      <c r="B26" s="48" t="s">
        <v>180</v>
      </c>
      <c r="C26" s="274"/>
      <c r="D26" s="193"/>
      <c r="G26" s="262"/>
      <c r="H26" s="262"/>
      <c r="I26" s="262"/>
      <c r="J26" s="262"/>
    </row>
    <row r="27" spans="2:10" ht="15.75">
      <c r="B27" s="41"/>
      <c r="C27" s="265"/>
      <c r="D27" s="193"/>
    </row>
    <row r="28" spans="2:10" ht="15.75">
      <c r="B28" s="19" t="s">
        <v>89</v>
      </c>
      <c r="C28" s="265"/>
      <c r="D28" s="193"/>
    </row>
    <row r="29" spans="2:10" ht="15.75">
      <c r="B29" s="34" t="s">
        <v>22</v>
      </c>
      <c r="C29" s="271">
        <v>1.3305279872965462E-2</v>
      </c>
      <c r="D29" s="193"/>
    </row>
    <row r="30" spans="2:10" ht="15.75">
      <c r="B30" s="34" t="s">
        <v>18</v>
      </c>
      <c r="C30" s="272">
        <v>2.953125E-3</v>
      </c>
      <c r="D30" s="193"/>
    </row>
    <row r="31" spans="2:10" ht="15.75">
      <c r="B31" s="41"/>
      <c r="C31" s="265"/>
      <c r="D31" s="193"/>
    </row>
    <row r="32" spans="2:10" ht="15.75">
      <c r="B32" s="19" t="s">
        <v>177</v>
      </c>
      <c r="C32" s="265"/>
      <c r="D32" s="193"/>
    </row>
    <row r="33" spans="2:10" ht="15.75">
      <c r="B33" s="34" t="s">
        <v>181</v>
      </c>
      <c r="C33" s="267">
        <v>1</v>
      </c>
      <c r="D33" s="193"/>
    </row>
    <row r="34" spans="2:10" ht="15.75">
      <c r="B34" s="34" t="s">
        <v>26</v>
      </c>
      <c r="C34" s="267">
        <v>1</v>
      </c>
      <c r="D34" s="193"/>
      <c r="G34" s="262"/>
      <c r="H34" s="262"/>
      <c r="I34" s="262"/>
      <c r="J34" s="262"/>
    </row>
    <row r="35" spans="2:10" ht="15.75">
      <c r="B35" s="34" t="s">
        <v>20</v>
      </c>
      <c r="C35" s="268">
        <v>1</v>
      </c>
      <c r="D35" s="269"/>
      <c r="E35" s="270"/>
    </row>
    <row r="36" spans="2:10" ht="15.75">
      <c r="B36" s="34" t="s">
        <v>19</v>
      </c>
      <c r="C36" s="268">
        <v>0.1947932234197588</v>
      </c>
      <c r="D36" s="269"/>
      <c r="E36" s="270"/>
    </row>
    <row r="37" spans="2:10" ht="15.75">
      <c r="B37" s="34" t="s">
        <v>23</v>
      </c>
      <c r="C37" s="268">
        <v>1</v>
      </c>
      <c r="D37" s="269"/>
      <c r="E37" s="270"/>
    </row>
    <row r="38" spans="2:10" ht="15.75">
      <c r="B38" s="34" t="s">
        <v>182</v>
      </c>
      <c r="C38" s="268">
        <v>0.77613201630881179</v>
      </c>
      <c r="D38" s="269"/>
      <c r="E38" s="270"/>
    </row>
    <row r="39" spans="2:10" ht="15.75">
      <c r="B39" s="34" t="s">
        <v>183</v>
      </c>
      <c r="C39" s="268">
        <v>0.21140155945419103</v>
      </c>
      <c r="D39" s="269"/>
      <c r="E39" s="270"/>
    </row>
    <row r="40" spans="2:10" ht="15.75">
      <c r="B40" s="34" t="s">
        <v>184</v>
      </c>
      <c r="C40" s="268">
        <v>0.62876302712707111</v>
      </c>
      <c r="D40" s="269"/>
      <c r="E40" s="270"/>
    </row>
    <row r="41" spans="2:10" ht="15.75">
      <c r="B41" s="34" t="s">
        <v>185</v>
      </c>
      <c r="C41" s="268">
        <v>0.60625476167969405</v>
      </c>
      <c r="D41" s="269"/>
      <c r="E41" s="270"/>
    </row>
    <row r="42" spans="2:10" ht="15.75">
      <c r="B42" s="34" t="s">
        <v>186</v>
      </c>
      <c r="C42" s="268">
        <v>0.7152262648486688</v>
      </c>
      <c r="D42" s="269"/>
      <c r="E42" s="270"/>
    </row>
    <row r="43" spans="2:10" ht="18">
      <c r="B43" s="34" t="s">
        <v>190</v>
      </c>
      <c r="C43" s="268">
        <v>0.70413877273860015</v>
      </c>
      <c r="D43" s="269"/>
      <c r="E43" s="270"/>
    </row>
    <row r="44" spans="2:10" ht="15.75">
      <c r="B44" s="34" t="s">
        <v>169</v>
      </c>
      <c r="C44" s="268">
        <v>7.9717501169434782E-2</v>
      </c>
      <c r="D44" s="269"/>
      <c r="E44" s="270"/>
    </row>
    <row r="45" spans="2:10" ht="15.75">
      <c r="B45" s="34" t="s">
        <v>191</v>
      </c>
      <c r="C45" s="268">
        <v>3.7797101147340306E-2</v>
      </c>
      <c r="D45" s="269"/>
      <c r="E45" s="270"/>
    </row>
    <row r="46" spans="2:10" ht="15.75">
      <c r="B46" s="34" t="s">
        <v>192</v>
      </c>
      <c r="C46" s="268">
        <v>2.2495668912415785E-2</v>
      </c>
      <c r="D46" s="269"/>
      <c r="E46" s="270"/>
    </row>
    <row r="47" spans="2:10" ht="15.75">
      <c r="B47" s="34" t="s">
        <v>193</v>
      </c>
      <c r="C47" s="268">
        <v>0.74707689237427866</v>
      </c>
      <c r="D47" s="269"/>
      <c r="E47" s="270"/>
    </row>
    <row r="48" spans="2:10" ht="15.75">
      <c r="B48" s="34" t="s">
        <v>194</v>
      </c>
      <c r="C48" s="268">
        <v>2.9133200130857361E-2</v>
      </c>
      <c r="D48" s="269"/>
      <c r="E48" s="270"/>
    </row>
    <row r="49" spans="2:4" ht="33.75">
      <c r="B49" s="49" t="s">
        <v>188</v>
      </c>
      <c r="C49" s="266">
        <v>1</v>
      </c>
      <c r="D49" s="193"/>
    </row>
    <row r="50" spans="2:4" ht="144">
      <c r="B50" s="208" t="s">
        <v>189</v>
      </c>
      <c r="C50" s="266">
        <v>0.9084210526315788</v>
      </c>
      <c r="D50" s="193"/>
    </row>
  </sheetData>
  <mergeCells count="4">
    <mergeCell ref="C18:C19"/>
    <mergeCell ref="C25:C26"/>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2" t="s">
        <v>117</v>
      </c>
      <c r="C3" s="292"/>
      <c r="D3" s="292"/>
      <c r="E3" s="292"/>
      <c r="F3" s="292"/>
      <c r="G3" s="292"/>
      <c r="H3" s="292"/>
      <c r="I3" s="292"/>
      <c r="J3" s="292"/>
      <c r="K3" s="292"/>
      <c r="L3" s="292"/>
      <c r="M3" s="292"/>
      <c r="N3" s="292"/>
      <c r="O3" s="292"/>
    </row>
    <row r="4" spans="1:15" ht="15" customHeight="1">
      <c r="B4" s="296" t="s">
        <v>94</v>
      </c>
      <c r="C4" s="302" t="s">
        <v>95</v>
      </c>
      <c r="D4" s="303"/>
      <c r="E4" s="303"/>
      <c r="F4" s="303"/>
      <c r="G4" s="303"/>
      <c r="H4" s="303"/>
      <c r="I4" s="303"/>
      <c r="J4" s="303"/>
      <c r="K4" s="303"/>
      <c r="L4" s="303"/>
      <c r="M4" s="303"/>
      <c r="N4" s="303"/>
      <c r="O4" s="304"/>
    </row>
    <row r="5" spans="1:15" ht="15.75" thickBot="1">
      <c r="B5" s="297"/>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92" t="s">
        <v>139</v>
      </c>
      <c r="C28" s="292"/>
      <c r="D28" s="292"/>
      <c r="E28" s="292"/>
      <c r="F28" s="292"/>
      <c r="G28" s="292"/>
      <c r="H28" s="292"/>
      <c r="I28" s="292"/>
      <c r="J28" s="292"/>
      <c r="K28" s="292"/>
      <c r="L28" s="292"/>
      <c r="M28" s="292"/>
      <c r="N28" s="292"/>
      <c r="O28" s="292"/>
    </row>
    <row r="29" spans="1:15">
      <c r="B29" s="305" t="s">
        <v>94</v>
      </c>
      <c r="C29" s="306" t="s">
        <v>95</v>
      </c>
      <c r="D29" s="307"/>
      <c r="E29" s="307"/>
      <c r="F29" s="307"/>
      <c r="G29" s="307"/>
      <c r="H29" s="307"/>
      <c r="I29" s="307"/>
      <c r="J29" s="307"/>
      <c r="K29" s="307"/>
      <c r="L29" s="307"/>
      <c r="M29" s="307"/>
      <c r="N29" s="307"/>
      <c r="O29" s="307"/>
    </row>
    <row r="30" spans="1:15" ht="15.75" thickBot="1">
      <c r="B30" s="297"/>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75" t="s">
        <v>0</v>
      </c>
      <c r="C5" s="51"/>
      <c r="D5" s="284" t="s">
        <v>76</v>
      </c>
      <c r="E5" s="284"/>
      <c r="F5" s="284"/>
      <c r="G5" s="51"/>
      <c r="H5" s="277" t="s">
        <v>78</v>
      </c>
      <c r="I5" s="277"/>
      <c r="J5" s="277"/>
      <c r="K5" s="277"/>
      <c r="L5" s="277"/>
      <c r="M5" s="51"/>
      <c r="N5" s="277" t="s">
        <v>79</v>
      </c>
      <c r="O5" s="277"/>
    </row>
    <row r="6" spans="2:15" s="16" customFormat="1" ht="72" customHeight="1" thickBot="1">
      <c r="B6" s="276"/>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78">
        <v>5.2</v>
      </c>
      <c r="E11" s="278">
        <v>7.6</v>
      </c>
      <c r="F11" s="279">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78"/>
      <c r="E12" s="278"/>
      <c r="F12" s="279">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78"/>
      <c r="E13" s="278"/>
      <c r="F13" s="279">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6">
        <v>5.3</v>
      </c>
      <c r="E15" s="286">
        <v>1.87</v>
      </c>
      <c r="F15" s="287">
        <f t="shared" si="1"/>
        <v>7.17</v>
      </c>
      <c r="G15" s="35"/>
      <c r="H15" s="288">
        <v>7900</v>
      </c>
      <c r="I15" s="288"/>
      <c r="J15" s="280">
        <f t="shared" si="0"/>
        <v>7900</v>
      </c>
      <c r="K15" s="288"/>
      <c r="L15" s="290"/>
      <c r="M15" s="169"/>
      <c r="N15" s="286">
        <v>0.60398108858307853</v>
      </c>
      <c r="O15" s="286">
        <v>5.43</v>
      </c>
    </row>
    <row r="16" spans="2:15" ht="15.75" outlineLevel="1">
      <c r="B16" s="34" t="s">
        <v>8</v>
      </c>
      <c r="C16" s="34"/>
      <c r="D16" s="286"/>
      <c r="E16" s="286"/>
      <c r="F16" s="287">
        <f t="shared" si="1"/>
        <v>0</v>
      </c>
      <c r="G16" s="35"/>
      <c r="H16" s="288"/>
      <c r="I16" s="288"/>
      <c r="J16" s="280"/>
      <c r="K16" s="288"/>
      <c r="L16" s="290"/>
      <c r="M16" s="169"/>
      <c r="N16" s="286"/>
      <c r="O16" s="286"/>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6">
        <v>4.7</v>
      </c>
      <c r="E24" s="286">
        <v>0.51</v>
      </c>
      <c r="F24" s="287">
        <f t="shared" si="3"/>
        <v>5.21</v>
      </c>
      <c r="G24" s="35"/>
      <c r="H24" s="288">
        <v>7450</v>
      </c>
      <c r="I24" s="288"/>
      <c r="J24" s="280">
        <f>+SUM(H24:I24)</f>
        <v>7450</v>
      </c>
      <c r="K24" s="288"/>
      <c r="L24" s="290"/>
      <c r="M24" s="169"/>
      <c r="N24" s="286">
        <v>1.4049788628690452</v>
      </c>
      <c r="O24" s="286">
        <v>4.51</v>
      </c>
    </row>
    <row r="25" spans="2:15" ht="15.75" outlineLevel="1">
      <c r="B25" s="48" t="s">
        <v>4</v>
      </c>
      <c r="C25" s="48"/>
      <c r="D25" s="286"/>
      <c r="E25" s="286"/>
      <c r="F25" s="287">
        <f t="shared" si="3"/>
        <v>0</v>
      </c>
      <c r="G25" s="35"/>
      <c r="H25" s="288"/>
      <c r="I25" s="288"/>
      <c r="J25" s="280"/>
      <c r="K25" s="288"/>
      <c r="L25" s="290"/>
      <c r="M25" s="169"/>
      <c r="N25" s="286"/>
      <c r="O25" s="286"/>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6">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6"/>
      <c r="O62" s="167">
        <v>0.71</v>
      </c>
    </row>
    <row r="63" spans="2:15" ht="15.75">
      <c r="B63" s="34" t="s">
        <v>34</v>
      </c>
      <c r="C63" s="34"/>
      <c r="D63" s="167">
        <v>0.51</v>
      </c>
      <c r="E63" s="167"/>
      <c r="F63" s="170">
        <f t="shared" si="11"/>
        <v>0.51</v>
      </c>
      <c r="G63" s="35"/>
      <c r="H63" s="168">
        <v>300</v>
      </c>
      <c r="I63" s="168"/>
      <c r="J63" s="166">
        <f t="shared" si="10"/>
        <v>300</v>
      </c>
      <c r="K63" s="168"/>
      <c r="L63" s="167"/>
      <c r="M63" s="167"/>
      <c r="N63" s="286"/>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6"/>
      <c r="O64" s="167">
        <v>0.68</v>
      </c>
    </row>
    <row r="65" spans="2:15" ht="15.75">
      <c r="B65" s="34" t="s">
        <v>36</v>
      </c>
      <c r="C65" s="34"/>
      <c r="D65" s="167">
        <v>0.34</v>
      </c>
      <c r="E65" s="167"/>
      <c r="F65" s="170">
        <f t="shared" si="11"/>
        <v>0.34</v>
      </c>
      <c r="G65" s="35"/>
      <c r="H65" s="168">
        <v>180</v>
      </c>
      <c r="I65" s="168"/>
      <c r="J65" s="166">
        <f t="shared" si="10"/>
        <v>180</v>
      </c>
      <c r="K65" s="168"/>
      <c r="L65" s="167"/>
      <c r="M65" s="167"/>
      <c r="N65" s="286"/>
      <c r="O65" s="167">
        <v>0.66</v>
      </c>
    </row>
    <row r="66" spans="2:15" ht="15.75">
      <c r="B66" s="34" t="s">
        <v>37</v>
      </c>
      <c r="C66" s="34"/>
      <c r="D66" s="167">
        <v>0.18</v>
      </c>
      <c r="E66" s="167"/>
      <c r="F66" s="170">
        <f t="shared" si="11"/>
        <v>0.18</v>
      </c>
      <c r="G66" s="35"/>
      <c r="H66" s="168">
        <v>120</v>
      </c>
      <c r="I66" s="168"/>
      <c r="J66" s="166">
        <f t="shared" si="10"/>
        <v>120</v>
      </c>
      <c r="K66" s="168"/>
      <c r="L66" s="167"/>
      <c r="M66" s="167"/>
      <c r="N66" s="286"/>
      <c r="O66" s="167">
        <v>0.27</v>
      </c>
    </row>
    <row r="67" spans="2:15" ht="15.75">
      <c r="B67" s="34" t="s">
        <v>38</v>
      </c>
      <c r="C67" s="34"/>
      <c r="D67" s="167">
        <v>0.26</v>
      </c>
      <c r="E67" s="167"/>
      <c r="F67" s="170">
        <f t="shared" si="11"/>
        <v>0.26</v>
      </c>
      <c r="G67" s="35"/>
      <c r="H67" s="168">
        <v>120</v>
      </c>
      <c r="I67" s="168"/>
      <c r="J67" s="166">
        <f t="shared" si="10"/>
        <v>120</v>
      </c>
      <c r="K67" s="168"/>
      <c r="L67" s="167"/>
      <c r="M67" s="167"/>
      <c r="N67" s="286"/>
      <c r="O67" s="167">
        <v>0.15</v>
      </c>
    </row>
    <row r="68" spans="2:15" ht="15.75">
      <c r="B68" s="34" t="s">
        <v>39</v>
      </c>
      <c r="C68" s="34"/>
      <c r="D68" s="167">
        <v>0.67</v>
      </c>
      <c r="E68" s="167"/>
      <c r="F68" s="170">
        <f t="shared" si="11"/>
        <v>0.67</v>
      </c>
      <c r="G68" s="35"/>
      <c r="H68" s="168">
        <v>225</v>
      </c>
      <c r="I68" s="168"/>
      <c r="J68" s="166">
        <f t="shared" si="10"/>
        <v>225</v>
      </c>
      <c r="K68" s="168"/>
      <c r="L68" s="167"/>
      <c r="M68" s="167"/>
      <c r="N68" s="286"/>
      <c r="O68" s="167">
        <v>0.65</v>
      </c>
    </row>
    <row r="69" spans="2:15" ht="15.75">
      <c r="B69" s="34" t="s">
        <v>40</v>
      </c>
      <c r="C69" s="34"/>
      <c r="D69" s="167">
        <v>1</v>
      </c>
      <c r="E69" s="167"/>
      <c r="F69" s="170">
        <f t="shared" si="11"/>
        <v>1</v>
      </c>
      <c r="G69" s="35"/>
      <c r="H69" s="168">
        <v>255</v>
      </c>
      <c r="I69" s="168"/>
      <c r="J69" s="166">
        <f t="shared" si="10"/>
        <v>255</v>
      </c>
      <c r="K69" s="168"/>
      <c r="L69" s="167"/>
      <c r="M69" s="167"/>
      <c r="N69" s="286"/>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B5:B6"/>
    <mergeCell ref="D5:F5"/>
    <mergeCell ref="H5:L5"/>
    <mergeCell ref="N5:O5"/>
    <mergeCell ref="D11:D13"/>
    <mergeCell ref="E11:E13"/>
    <mergeCell ref="F11:F13"/>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K24:K25"/>
    <mergeCell ref="L24:L25"/>
    <mergeCell ref="N24:N25"/>
    <mergeCell ref="O24:O25"/>
    <mergeCell ref="N61:N69"/>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115" zoomScaleNormal="100" zoomScaleSheetLayoutView="115" workbookViewId="0"/>
  </sheetViews>
  <sheetFormatPr baseColWidth="10" defaultRowHeight="15"/>
  <cols>
    <col min="9" max="9" width="4.7109375" customWidth="1"/>
  </cols>
  <sheetData/>
  <pageMargins left="0.7" right="0.7" top="0.75" bottom="0.75" header="0.3" footer="0.3"/>
  <pageSetup scale="8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75" t="s">
        <v>0</v>
      </c>
      <c r="C5" s="51"/>
      <c r="D5" s="284" t="s">
        <v>76</v>
      </c>
      <c r="E5" s="284"/>
      <c r="F5" s="284"/>
      <c r="G5" s="51"/>
      <c r="H5" s="285" t="s">
        <v>78</v>
      </c>
      <c r="I5" s="285"/>
      <c r="J5" s="285"/>
      <c r="K5" s="285"/>
      <c r="L5" s="285"/>
      <c r="M5" s="285"/>
      <c r="N5" s="51"/>
      <c r="O5" s="277" t="s">
        <v>79</v>
      </c>
      <c r="P5" s="277"/>
      <c r="Q5" s="194"/>
      <c r="R5" s="277"/>
      <c r="S5" s="277"/>
    </row>
    <row r="6" spans="2:21" s="16" customFormat="1" ht="72" customHeight="1" thickBot="1">
      <c r="B6" s="276"/>
      <c r="C6" s="51"/>
      <c r="D6" s="52" t="s">
        <v>75</v>
      </c>
      <c r="E6" s="53" t="s">
        <v>156</v>
      </c>
      <c r="F6" s="58" t="s">
        <v>77</v>
      </c>
      <c r="G6" s="51"/>
      <c r="H6" s="218" t="s">
        <v>92</v>
      </c>
      <c r="I6" s="218" t="s">
        <v>91</v>
      </c>
      <c r="J6" s="58" t="s">
        <v>90</v>
      </c>
      <c r="K6" s="218" t="s">
        <v>93</v>
      </c>
      <c r="L6" s="218" t="s">
        <v>170</v>
      </c>
      <c r="M6" s="218" t="s">
        <v>157</v>
      </c>
      <c r="N6" s="51"/>
      <c r="O6" s="218" t="s">
        <v>1</v>
      </c>
      <c r="P6" s="218" t="s">
        <v>153</v>
      </c>
      <c r="Q6" s="194"/>
      <c r="R6" s="218" t="s">
        <v>167</v>
      </c>
      <c r="S6" s="207" t="s">
        <v>158</v>
      </c>
    </row>
    <row r="7" spans="2:21" s="16" customFormat="1" ht="15.75" outlineLevel="1">
      <c r="B7" s="15"/>
      <c r="C7" s="15"/>
      <c r="D7" s="17"/>
      <c r="E7" s="18"/>
      <c r="F7" s="59"/>
      <c r="G7" s="15"/>
      <c r="H7" s="15"/>
      <c r="I7" s="15"/>
      <c r="J7" s="59"/>
      <c r="K7" s="15"/>
      <c r="L7" s="15"/>
      <c r="M7" s="15"/>
      <c r="N7" s="15"/>
      <c r="O7" s="15"/>
      <c r="P7" s="15"/>
      <c r="Q7" s="194"/>
      <c r="R7" s="210"/>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6">
        <v>2.7190479999999999</v>
      </c>
      <c r="E9" s="216">
        <v>3.4</v>
      </c>
      <c r="F9" s="217">
        <v>6.1190479999999994</v>
      </c>
      <c r="G9" s="35"/>
      <c r="H9" s="213">
        <v>2637.0000000000018</v>
      </c>
      <c r="I9" s="213">
        <v>6521</v>
      </c>
      <c r="J9" s="219">
        <v>9158.0000000000018</v>
      </c>
      <c r="K9" s="213">
        <v>4120.4099999999989</v>
      </c>
      <c r="L9" s="211">
        <v>7.6</v>
      </c>
      <c r="M9" s="212">
        <v>5</v>
      </c>
      <c r="N9" s="211"/>
      <c r="O9" s="211">
        <v>1.1486942682715626</v>
      </c>
      <c r="P9" s="211">
        <v>0.25214103028315038</v>
      </c>
      <c r="R9" s="188">
        <v>0.80064094391975771</v>
      </c>
      <c r="S9" s="189" t="s">
        <v>160</v>
      </c>
      <c r="U9" s="220"/>
    </row>
    <row r="10" spans="2:21" ht="15.75" outlineLevel="1">
      <c r="B10" s="34" t="s">
        <v>15</v>
      </c>
      <c r="C10" s="34"/>
      <c r="D10" s="214">
        <v>5.2460469999999999</v>
      </c>
      <c r="E10" s="214">
        <v>1.5</v>
      </c>
      <c r="F10" s="215">
        <v>6.7460469999999999</v>
      </c>
      <c r="G10" s="37"/>
      <c r="H10" s="213">
        <v>4882</v>
      </c>
      <c r="I10" s="213">
        <v>4657</v>
      </c>
      <c r="J10" s="219">
        <v>9539</v>
      </c>
      <c r="K10" s="213">
        <v>6370.2449999999999</v>
      </c>
      <c r="L10" s="211">
        <v>17.03</v>
      </c>
      <c r="M10" s="212">
        <v>5</v>
      </c>
      <c r="N10" s="211"/>
      <c r="O10" s="211">
        <v>1.2387362823424137</v>
      </c>
      <c r="P10" s="211">
        <v>0.27190545918620035</v>
      </c>
      <c r="R10" s="188">
        <v>0.93327924143716412</v>
      </c>
      <c r="S10" s="190" t="s">
        <v>160</v>
      </c>
    </row>
    <row r="11" spans="2:21" ht="15.75" outlineLevel="1">
      <c r="B11" s="38" t="s">
        <v>25</v>
      </c>
      <c r="C11" s="38"/>
      <c r="D11" s="278">
        <v>5.2</v>
      </c>
      <c r="E11" s="278">
        <v>7.6</v>
      </c>
      <c r="F11" s="279">
        <v>12.8</v>
      </c>
      <c r="G11" s="37"/>
      <c r="H11" s="64">
        <v>3961</v>
      </c>
      <c r="I11" s="213">
        <v>8804</v>
      </c>
      <c r="J11" s="184">
        <v>12765</v>
      </c>
      <c r="K11" s="213">
        <v>5401.9</v>
      </c>
      <c r="L11" s="211">
        <v>1.74</v>
      </c>
      <c r="M11" s="212">
        <v>12</v>
      </c>
      <c r="N11" s="211"/>
      <c r="O11" s="211">
        <v>1.5813607281101116</v>
      </c>
      <c r="P11" s="211">
        <v>0.34711231199486897</v>
      </c>
      <c r="R11" s="188">
        <v>0.33356919111244937</v>
      </c>
      <c r="S11" s="190" t="s">
        <v>162</v>
      </c>
    </row>
    <row r="12" spans="2:21" ht="15.75" outlineLevel="1">
      <c r="B12" s="34" t="s">
        <v>14</v>
      </c>
      <c r="C12" s="34"/>
      <c r="D12" s="278"/>
      <c r="E12" s="278"/>
      <c r="F12" s="279">
        <v>0</v>
      </c>
      <c r="G12" s="37"/>
      <c r="H12" s="213">
        <v>1488</v>
      </c>
      <c r="I12" s="213">
        <v>586</v>
      </c>
      <c r="J12" s="219">
        <v>2074</v>
      </c>
      <c r="K12" s="213">
        <v>865.2</v>
      </c>
      <c r="L12" s="211">
        <v>3.61</v>
      </c>
      <c r="M12" s="212">
        <v>3</v>
      </c>
      <c r="N12" s="211"/>
      <c r="O12" s="211">
        <v>0.59813148788927339</v>
      </c>
      <c r="P12" s="211">
        <v>0.13129123541995535</v>
      </c>
      <c r="R12" s="188">
        <v>0.95618701913616644</v>
      </c>
      <c r="S12" s="189" t="s">
        <v>161</v>
      </c>
    </row>
    <row r="13" spans="2:21" ht="15.75" outlineLevel="1">
      <c r="B13" s="34" t="s">
        <v>16</v>
      </c>
      <c r="C13" s="34"/>
      <c r="D13" s="278"/>
      <c r="E13" s="278"/>
      <c r="F13" s="279">
        <v>0</v>
      </c>
      <c r="G13" s="37"/>
      <c r="H13" s="213">
        <v>2795</v>
      </c>
      <c r="I13" s="213">
        <v>5703</v>
      </c>
      <c r="J13" s="219">
        <v>8498</v>
      </c>
      <c r="K13" s="213">
        <v>5741.0849999999991</v>
      </c>
      <c r="L13" s="211">
        <v>13.87</v>
      </c>
      <c r="M13" s="212">
        <v>6</v>
      </c>
      <c r="N13" s="211"/>
      <c r="O13" s="211">
        <v>0.95351351351351343</v>
      </c>
      <c r="P13" s="211">
        <v>0.20929840630959451</v>
      </c>
      <c r="R13" s="188">
        <v>0.42274205883072358</v>
      </c>
      <c r="S13" s="189" t="s">
        <v>162</v>
      </c>
    </row>
    <row r="14" spans="2:21" ht="15.75" outlineLevel="1">
      <c r="B14" s="34" t="s">
        <v>17</v>
      </c>
      <c r="C14" s="34"/>
      <c r="D14" s="216">
        <v>6.14</v>
      </c>
      <c r="E14" s="216">
        <v>3.4</v>
      </c>
      <c r="F14" s="217">
        <v>9.5399999999999991</v>
      </c>
      <c r="G14" s="35"/>
      <c r="H14" s="213">
        <v>8372</v>
      </c>
      <c r="I14" s="213">
        <v>4467</v>
      </c>
      <c r="J14" s="219">
        <v>12839</v>
      </c>
      <c r="K14" s="213">
        <v>7636.8300000000008</v>
      </c>
      <c r="L14" s="211">
        <v>42.24</v>
      </c>
      <c r="M14" s="212">
        <v>5</v>
      </c>
      <c r="N14" s="211"/>
      <c r="O14" s="211">
        <v>1.8539918438167855</v>
      </c>
      <c r="P14" s="211">
        <v>0.4069554680897981</v>
      </c>
      <c r="R14" s="188">
        <v>0.7769162033594077</v>
      </c>
      <c r="S14" s="190" t="s">
        <v>160</v>
      </c>
    </row>
    <row r="15" spans="2:21" ht="15.75" outlineLevel="1">
      <c r="B15" s="34" t="s">
        <v>7</v>
      </c>
      <c r="C15" s="34"/>
      <c r="D15" s="286">
        <v>5.3</v>
      </c>
      <c r="E15" s="286">
        <v>1.87</v>
      </c>
      <c r="F15" s="287">
        <v>7.17</v>
      </c>
      <c r="G15" s="35"/>
      <c r="H15" s="288">
        <v>7900</v>
      </c>
      <c r="I15" s="288"/>
      <c r="J15" s="280">
        <v>7900</v>
      </c>
      <c r="K15" s="288"/>
      <c r="L15" s="289"/>
      <c r="M15" s="290">
        <v>61</v>
      </c>
      <c r="N15" s="211"/>
      <c r="O15" s="289">
        <v>0.60398108858307853</v>
      </c>
      <c r="P15" s="289">
        <v>0.13257523620799824</v>
      </c>
      <c r="R15" s="283">
        <v>0.398199755958489</v>
      </c>
      <c r="S15" s="281" t="s">
        <v>160</v>
      </c>
    </row>
    <row r="16" spans="2:21" ht="15.75" outlineLevel="1">
      <c r="B16" s="34" t="s">
        <v>8</v>
      </c>
      <c r="C16" s="34"/>
      <c r="D16" s="286"/>
      <c r="E16" s="286"/>
      <c r="F16" s="287">
        <v>0</v>
      </c>
      <c r="G16" s="35"/>
      <c r="H16" s="288">
        <v>0</v>
      </c>
      <c r="I16" s="288"/>
      <c r="J16" s="280"/>
      <c r="K16" s="288"/>
      <c r="L16" s="289"/>
      <c r="M16" s="290"/>
      <c r="N16" s="211"/>
      <c r="O16" s="289"/>
      <c r="P16" s="289">
        <v>0</v>
      </c>
      <c r="R16" s="283"/>
      <c r="S16" s="282"/>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6">
        <v>2.2000000000000002</v>
      </c>
      <c r="E20" s="216">
        <v>3.85</v>
      </c>
      <c r="F20" s="217">
        <v>6.0500000000000007</v>
      </c>
      <c r="G20" s="35"/>
      <c r="H20" s="213">
        <v>4076</v>
      </c>
      <c r="I20" s="213">
        <v>5750</v>
      </c>
      <c r="J20" s="219">
        <v>9826</v>
      </c>
      <c r="K20" s="213">
        <v>4318</v>
      </c>
      <c r="L20" s="211">
        <v>28.59</v>
      </c>
      <c r="M20" s="212">
        <v>4</v>
      </c>
      <c r="N20" s="211"/>
      <c r="O20" s="211">
        <v>1.8811848708664627</v>
      </c>
      <c r="P20" s="211">
        <v>0.41292439998595887</v>
      </c>
      <c r="R20" s="188">
        <v>0.56643673643940196</v>
      </c>
      <c r="S20" s="189" t="s">
        <v>162</v>
      </c>
    </row>
    <row r="21" spans="2:19" ht="15.75" outlineLevel="1">
      <c r="B21" s="34" t="s">
        <v>10</v>
      </c>
      <c r="C21" s="34"/>
      <c r="D21" s="216">
        <v>5.95</v>
      </c>
      <c r="E21" s="216">
        <v>7.25</v>
      </c>
      <c r="F21" s="217">
        <v>13.2</v>
      </c>
      <c r="G21" s="35"/>
      <c r="H21" s="213">
        <v>16467</v>
      </c>
      <c r="I21" s="213">
        <v>3260</v>
      </c>
      <c r="J21" s="219">
        <v>19727</v>
      </c>
      <c r="K21" s="213">
        <v>13298.5723</v>
      </c>
      <c r="L21" s="211">
        <v>64.650000000000006</v>
      </c>
      <c r="M21" s="212">
        <v>2</v>
      </c>
      <c r="N21" s="211"/>
      <c r="O21" s="211">
        <v>2.8266067159062183</v>
      </c>
      <c r="P21" s="211">
        <v>0.62044666648008018</v>
      </c>
      <c r="R21" s="188">
        <v>0.54795800484881119</v>
      </c>
      <c r="S21" s="189" t="s">
        <v>159</v>
      </c>
    </row>
    <row r="22" spans="2:19" ht="15.75" outlineLevel="1">
      <c r="B22" s="34" t="s">
        <v>11</v>
      </c>
      <c r="C22" s="34"/>
      <c r="D22" s="216">
        <v>4.5010752688172042</v>
      </c>
      <c r="E22" s="216">
        <v>4.6500000000000004</v>
      </c>
      <c r="F22" s="217">
        <v>9.1510752688172055</v>
      </c>
      <c r="G22" s="35"/>
      <c r="H22" s="213">
        <v>9900</v>
      </c>
      <c r="I22" s="213">
        <v>2666</v>
      </c>
      <c r="J22" s="219">
        <v>12566</v>
      </c>
      <c r="K22" s="213">
        <v>7238.1759999999977</v>
      </c>
      <c r="L22" s="211">
        <v>61.38</v>
      </c>
      <c r="M22" s="212">
        <v>6</v>
      </c>
      <c r="N22" s="211"/>
      <c r="O22" s="211">
        <v>1.5760517640697191</v>
      </c>
      <c r="P22" s="211">
        <v>0.34594698219402042</v>
      </c>
      <c r="R22" s="188">
        <v>0.64889368675269987</v>
      </c>
      <c r="S22" s="189" t="s">
        <v>159</v>
      </c>
    </row>
    <row r="23" spans="2:19" ht="15.75" outlineLevel="1">
      <c r="B23" s="34" t="s">
        <v>12</v>
      </c>
      <c r="C23" s="34"/>
      <c r="D23" s="216">
        <v>3.8107526881720428</v>
      </c>
      <c r="E23" s="216">
        <v>4.18</v>
      </c>
      <c r="F23" s="217">
        <v>7.9907526881720425</v>
      </c>
      <c r="G23" s="35"/>
      <c r="H23" s="213">
        <v>9756</v>
      </c>
      <c r="I23" s="213">
        <v>3580</v>
      </c>
      <c r="J23" s="219">
        <v>13336</v>
      </c>
      <c r="K23" s="213">
        <v>8134.2449999999999</v>
      </c>
      <c r="L23" s="211">
        <v>47.49</v>
      </c>
      <c r="M23" s="212">
        <v>6</v>
      </c>
      <c r="N23" s="211"/>
      <c r="O23" s="211">
        <v>1.1116242382360271</v>
      </c>
      <c r="P23" s="211">
        <v>0.24400407354543502</v>
      </c>
      <c r="R23" s="188">
        <v>0.592444563176734</v>
      </c>
      <c r="S23" s="189" t="s">
        <v>159</v>
      </c>
    </row>
    <row r="24" spans="2:19" ht="15.75" outlineLevel="1">
      <c r="B24" s="34" t="s">
        <v>3</v>
      </c>
      <c r="C24" s="34"/>
      <c r="D24" s="286">
        <v>4.7</v>
      </c>
      <c r="E24" s="286">
        <v>0.51</v>
      </c>
      <c r="F24" s="287">
        <v>5.21</v>
      </c>
      <c r="G24" s="35"/>
      <c r="H24" s="288">
        <v>7450</v>
      </c>
      <c r="I24" s="288"/>
      <c r="J24" s="280">
        <v>7450</v>
      </c>
      <c r="K24" s="288"/>
      <c r="L24" s="289"/>
      <c r="M24" s="290">
        <v>46</v>
      </c>
      <c r="N24" s="211"/>
      <c r="O24" s="289">
        <v>1.4049788628690452</v>
      </c>
      <c r="P24" s="289">
        <v>0.30839608744883301</v>
      </c>
      <c r="R24" s="283">
        <v>0.126876274495068</v>
      </c>
      <c r="S24" s="291" t="s">
        <v>159</v>
      </c>
    </row>
    <row r="25" spans="2:19" ht="15.75" outlineLevel="1">
      <c r="B25" s="48" t="s">
        <v>4</v>
      </c>
      <c r="C25" s="48"/>
      <c r="D25" s="286"/>
      <c r="E25" s="286"/>
      <c r="F25" s="287">
        <v>0</v>
      </c>
      <c r="G25" s="35"/>
      <c r="H25" s="288">
        <v>0</v>
      </c>
      <c r="I25" s="288"/>
      <c r="J25" s="280"/>
      <c r="K25" s="288"/>
      <c r="L25" s="289"/>
      <c r="M25" s="290"/>
      <c r="N25" s="211"/>
      <c r="O25" s="289"/>
      <c r="P25" s="289">
        <v>0</v>
      </c>
      <c r="R25" s="283"/>
      <c r="S25" s="282"/>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1"/>
      <c r="H27" s="222"/>
      <c r="I27" s="222"/>
      <c r="J27" s="66"/>
      <c r="K27" s="65"/>
      <c r="L27" s="180"/>
      <c r="M27" s="185"/>
      <c r="N27" s="180"/>
      <c r="O27" s="180"/>
      <c r="P27" s="180"/>
      <c r="R27" s="188"/>
      <c r="S27" s="190"/>
    </row>
    <row r="28" spans="2:19" ht="15.75" outlineLevel="1">
      <c r="B28" s="19" t="s">
        <v>171</v>
      </c>
      <c r="C28" s="20"/>
      <c r="D28" s="33"/>
      <c r="E28" s="33"/>
      <c r="F28" s="63"/>
      <c r="G28" s="223"/>
      <c r="H28" s="224"/>
      <c r="I28" s="224"/>
      <c r="J28" s="70"/>
      <c r="K28" s="224"/>
      <c r="L28" s="225"/>
      <c r="M28" s="226"/>
      <c r="N28" s="225"/>
      <c r="O28" s="183"/>
      <c r="P28" s="183"/>
      <c r="R28" s="188"/>
      <c r="S28" s="190"/>
    </row>
    <row r="29" spans="2:19" ht="15.75" outlineLevel="1">
      <c r="B29" s="20" t="s">
        <v>9</v>
      </c>
      <c r="C29" s="34"/>
      <c r="D29" s="216"/>
      <c r="E29" s="216">
        <v>10.89508985</v>
      </c>
      <c r="F29" s="217">
        <v>10.89508985</v>
      </c>
      <c r="G29" s="227"/>
      <c r="H29" s="228">
        <v>13187</v>
      </c>
      <c r="I29" s="228">
        <v>3163</v>
      </c>
      <c r="J29" s="219">
        <v>16350</v>
      </c>
      <c r="K29" s="228">
        <v>8300.0000000000018</v>
      </c>
      <c r="L29" s="229">
        <v>35.4</v>
      </c>
      <c r="M29" s="230">
        <v>6</v>
      </c>
      <c r="N29" s="229"/>
      <c r="O29" s="211">
        <v>2.1800000000000002</v>
      </c>
      <c r="P29" s="211">
        <v>0.47851500716927142</v>
      </c>
      <c r="R29" s="188">
        <v>0.67039859267148283</v>
      </c>
      <c r="S29" s="191" t="s">
        <v>162</v>
      </c>
    </row>
    <row r="30" spans="2:19" ht="15.75" outlineLevel="1">
      <c r="B30" s="20" t="s">
        <v>23</v>
      </c>
      <c r="C30" s="34"/>
      <c r="D30" s="216"/>
      <c r="E30" s="231">
        <v>1.85</v>
      </c>
      <c r="F30" s="232">
        <v>1.85</v>
      </c>
      <c r="G30" s="233"/>
      <c r="H30" s="234">
        <f>+J30-I30</f>
        <v>506</v>
      </c>
      <c r="I30" s="234">
        <v>4421</v>
      </c>
      <c r="J30" s="235">
        <v>4927</v>
      </c>
      <c r="K30" s="234">
        <v>2726</v>
      </c>
      <c r="L30" s="236">
        <v>1.5640000000000001</v>
      </c>
      <c r="M30" s="237">
        <v>2</v>
      </c>
      <c r="N30" s="236"/>
      <c r="O30" s="238">
        <v>0.32</v>
      </c>
      <c r="P30" s="211">
        <v>7.024073499732425E-2</v>
      </c>
      <c r="R30" s="188">
        <v>1.1277777777777777E-2</v>
      </c>
      <c r="S30" s="189" t="s">
        <v>165</v>
      </c>
    </row>
    <row r="31" spans="2:19" ht="15.75" outlineLevel="1">
      <c r="B31" s="20" t="s">
        <v>19</v>
      </c>
      <c r="C31" s="34"/>
      <c r="D31" s="216"/>
      <c r="E31" s="231">
        <v>2.5099999999999998</v>
      </c>
      <c r="F31" s="232">
        <v>2.5099999999999998</v>
      </c>
      <c r="G31" s="233"/>
      <c r="H31" s="234">
        <f>+J31-I31</f>
        <v>2470</v>
      </c>
      <c r="I31" s="234">
        <v>4329</v>
      </c>
      <c r="J31" s="235">
        <v>6799</v>
      </c>
      <c r="K31" s="234">
        <v>3361.0000000000005</v>
      </c>
      <c r="L31" s="236">
        <v>3.0459999999999998</v>
      </c>
      <c r="M31" s="237">
        <v>0</v>
      </c>
      <c r="N31" s="236"/>
      <c r="O31" s="238">
        <v>0.57999999999999996</v>
      </c>
      <c r="P31" s="211">
        <v>0.12731133218265017</v>
      </c>
      <c r="R31" s="188">
        <v>2.0592068516105025E-2</v>
      </c>
      <c r="S31" s="189" t="s">
        <v>164</v>
      </c>
    </row>
    <row r="32" spans="2:19" ht="15.75" outlineLevel="1">
      <c r="B32" s="20" t="s">
        <v>20</v>
      </c>
      <c r="C32" s="34"/>
      <c r="D32" s="216"/>
      <c r="E32" s="231">
        <v>10.36</v>
      </c>
      <c r="F32" s="232">
        <v>10.36</v>
      </c>
      <c r="G32" s="233"/>
      <c r="H32" s="234">
        <f>+J32-I32</f>
        <v>4792</v>
      </c>
      <c r="I32" s="234">
        <v>9030</v>
      </c>
      <c r="J32" s="235">
        <v>13822</v>
      </c>
      <c r="K32" s="234">
        <v>9129</v>
      </c>
      <c r="L32" s="236">
        <v>59.07</v>
      </c>
      <c r="M32" s="237">
        <v>5</v>
      </c>
      <c r="N32" s="236"/>
      <c r="O32" s="238">
        <v>1.46</v>
      </c>
      <c r="P32" s="211">
        <v>0.32047335342529187</v>
      </c>
      <c r="R32" s="188">
        <v>4.6324879899908182E-2</v>
      </c>
      <c r="S32" s="189" t="s">
        <v>163</v>
      </c>
    </row>
    <row r="33" spans="2:19" ht="60" outlineLevel="1">
      <c r="B33" s="239" t="s">
        <v>172</v>
      </c>
      <c r="C33" s="49"/>
      <c r="D33" s="216"/>
      <c r="E33" s="231">
        <v>34.1</v>
      </c>
      <c r="F33" s="232">
        <v>34.1</v>
      </c>
      <c r="G33" s="227"/>
      <c r="H33" s="234">
        <f>+J33-I33</f>
        <v>32749</v>
      </c>
      <c r="I33" s="234">
        <v>18996</v>
      </c>
      <c r="J33" s="235">
        <v>51745</v>
      </c>
      <c r="K33" s="234">
        <v>34554.019999999997</v>
      </c>
      <c r="L33" s="236">
        <v>179.96</v>
      </c>
      <c r="M33" s="237">
        <v>18</v>
      </c>
      <c r="N33" s="229"/>
      <c r="O33" s="238">
        <v>5.0999999999999996</v>
      </c>
      <c r="P33" s="211">
        <v>1.1194617140198551</v>
      </c>
      <c r="R33" s="210">
        <v>2.805130554283097E-2</v>
      </c>
      <c r="S33" s="240" t="s">
        <v>173</v>
      </c>
    </row>
    <row r="34" spans="2:19" ht="15.75" outlineLevel="1">
      <c r="B34" s="49" t="s">
        <v>46</v>
      </c>
      <c r="C34" s="49"/>
      <c r="D34" s="216"/>
      <c r="E34" s="216">
        <v>3.2</v>
      </c>
      <c r="F34" s="217">
        <v>3.2</v>
      </c>
      <c r="G34" s="227"/>
      <c r="H34" s="228">
        <v>5452</v>
      </c>
      <c r="I34" s="228"/>
      <c r="J34" s="219">
        <v>5452</v>
      </c>
      <c r="K34" s="213"/>
      <c r="L34" s="211"/>
      <c r="M34" s="212"/>
      <c r="N34" s="211"/>
      <c r="O34" s="211">
        <v>0.7</v>
      </c>
      <c r="P34" s="211">
        <v>0.15365160780664677</v>
      </c>
      <c r="R34" s="188"/>
    </row>
    <row r="35" spans="2:19" ht="173.25" outlineLevel="1">
      <c r="B35" s="208" t="s">
        <v>168</v>
      </c>
      <c r="C35" s="49"/>
      <c r="D35" s="216"/>
      <c r="E35" s="216">
        <v>7.0106196231578943</v>
      </c>
      <c r="F35" s="217">
        <v>7.0106196231578943</v>
      </c>
      <c r="G35" s="35"/>
      <c r="H35" s="213">
        <v>7404</v>
      </c>
      <c r="I35" s="213">
        <v>14707</v>
      </c>
      <c r="J35" s="219">
        <v>22111</v>
      </c>
      <c r="K35" s="213">
        <v>12161</v>
      </c>
      <c r="L35" s="36">
        <v>25.59</v>
      </c>
      <c r="M35" s="212">
        <v>49</v>
      </c>
      <c r="N35" s="36"/>
      <c r="O35" s="216">
        <v>2.1916666666666669</v>
      </c>
      <c r="P35" s="179">
        <v>0.48107586729938223</v>
      </c>
      <c r="R35" s="241"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6">
        <v>4.2300000000000004</v>
      </c>
      <c r="E41" s="216"/>
      <c r="F41" s="217">
        <v>4.2300000000000004</v>
      </c>
      <c r="G41" s="35"/>
      <c r="H41" s="213">
        <v>4594</v>
      </c>
      <c r="I41" s="213">
        <v>1036</v>
      </c>
      <c r="J41" s="219">
        <v>5630</v>
      </c>
      <c r="K41" s="213">
        <v>2441</v>
      </c>
      <c r="L41" s="211">
        <v>6</v>
      </c>
      <c r="M41" s="212">
        <v>2</v>
      </c>
      <c r="N41" s="211"/>
      <c r="O41" s="211">
        <v>1.03</v>
      </c>
      <c r="P41" s="211">
        <v>0.22608736577263744</v>
      </c>
      <c r="R41" s="188"/>
    </row>
    <row r="42" spans="2:19" ht="31.5" outlineLevel="1">
      <c r="B42" s="49" t="s">
        <v>21</v>
      </c>
      <c r="C42" s="49"/>
      <c r="D42" s="216">
        <v>16.04</v>
      </c>
      <c r="E42" s="216">
        <v>2.4500000000000028</v>
      </c>
      <c r="F42" s="217">
        <v>18.490000000000002</v>
      </c>
      <c r="G42" s="35"/>
      <c r="H42" s="213">
        <v>22273</v>
      </c>
      <c r="I42" s="213">
        <v>4804</v>
      </c>
      <c r="J42" s="219">
        <v>27077</v>
      </c>
      <c r="K42" s="213">
        <v>13085</v>
      </c>
      <c r="L42" s="211">
        <v>12.5</v>
      </c>
      <c r="M42" s="212">
        <v>8</v>
      </c>
      <c r="N42" s="211"/>
      <c r="O42" s="211">
        <v>3.79</v>
      </c>
      <c r="P42" s="211">
        <v>0.83191370512455898</v>
      </c>
      <c r="R42" s="188"/>
    </row>
    <row r="43" spans="2:19" ht="15.75" outlineLevel="1">
      <c r="B43" s="34" t="s">
        <v>22</v>
      </c>
      <c r="C43" s="34"/>
      <c r="D43" s="216">
        <v>10.78</v>
      </c>
      <c r="E43" s="216"/>
      <c r="F43" s="217">
        <v>10.78</v>
      </c>
      <c r="G43" s="35"/>
      <c r="H43" s="213">
        <v>9491</v>
      </c>
      <c r="I43" s="213">
        <v>5742</v>
      </c>
      <c r="J43" s="219">
        <v>15233</v>
      </c>
      <c r="K43" s="213">
        <v>7890</v>
      </c>
      <c r="L43" s="211">
        <v>16.7</v>
      </c>
      <c r="M43" s="212">
        <v>4</v>
      </c>
      <c r="N43" s="211"/>
      <c r="O43" s="211">
        <v>1.59</v>
      </c>
      <c r="P43" s="211">
        <v>0.34900865201795483</v>
      </c>
      <c r="R43" s="188"/>
    </row>
    <row r="44" spans="2:19" ht="15.75" outlineLevel="1">
      <c r="B44" s="34" t="s">
        <v>29</v>
      </c>
      <c r="C44" s="34"/>
      <c r="D44" s="216">
        <v>3.75</v>
      </c>
      <c r="E44" s="216"/>
      <c r="F44" s="217">
        <v>3.75</v>
      </c>
      <c r="G44" s="35"/>
      <c r="H44" s="213">
        <v>3266</v>
      </c>
      <c r="I44" s="213">
        <v>2643</v>
      </c>
      <c r="J44" s="219">
        <v>5909</v>
      </c>
      <c r="K44" s="213"/>
      <c r="L44" s="211"/>
      <c r="M44" s="212">
        <v>21</v>
      </c>
      <c r="N44" s="211"/>
      <c r="O44" s="211">
        <v>1.79</v>
      </c>
      <c r="P44" s="211">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6"/>
      <c r="E48" s="242">
        <v>12.5</v>
      </c>
      <c r="F48" s="232">
        <v>12.5</v>
      </c>
      <c r="G48" s="35"/>
      <c r="H48" s="243">
        <f>+J48-I48</f>
        <v>11351</v>
      </c>
      <c r="I48" s="243">
        <v>4255</v>
      </c>
      <c r="J48" s="235">
        <v>15606</v>
      </c>
      <c r="K48" s="213">
        <v>3026</v>
      </c>
      <c r="L48" s="244">
        <v>79.849999999999994</v>
      </c>
      <c r="M48" s="245">
        <v>3</v>
      </c>
      <c r="N48" s="211"/>
      <c r="O48" s="211">
        <v>0.91</v>
      </c>
      <c r="P48" s="211">
        <v>0.19974709014864084</v>
      </c>
      <c r="R48" s="188"/>
    </row>
    <row r="49" spans="2:19" ht="15.75" outlineLevel="1">
      <c r="B49" s="34" t="s">
        <v>41</v>
      </c>
      <c r="C49" s="34"/>
      <c r="E49" s="242">
        <v>17.57</v>
      </c>
      <c r="F49" s="232">
        <v>17.57</v>
      </c>
      <c r="G49" s="35"/>
      <c r="H49" s="243">
        <f>+J49-I49</f>
        <v>13526</v>
      </c>
      <c r="I49" s="243">
        <v>6628</v>
      </c>
      <c r="J49" s="235">
        <v>20154</v>
      </c>
      <c r="K49" s="213">
        <v>1026.1439999999998</v>
      </c>
      <c r="L49" s="244">
        <v>85.41</v>
      </c>
      <c r="M49" s="245">
        <v>2</v>
      </c>
      <c r="N49" s="211"/>
      <c r="O49" s="211">
        <v>0.83</v>
      </c>
      <c r="P49" s="211">
        <v>0.18218690639930976</v>
      </c>
      <c r="R49" s="188"/>
    </row>
    <row r="50" spans="2:19" ht="15.75" outlineLevel="1">
      <c r="B50" s="49" t="s">
        <v>24</v>
      </c>
      <c r="C50" s="49"/>
      <c r="D50" s="216"/>
      <c r="E50" s="242">
        <v>8.08</v>
      </c>
      <c r="F50" s="232">
        <v>8.08</v>
      </c>
      <c r="G50" s="35"/>
      <c r="H50" s="243">
        <f>+J50-I50</f>
        <v>6472</v>
      </c>
      <c r="I50" s="243">
        <v>4741</v>
      </c>
      <c r="J50" s="235">
        <v>11213</v>
      </c>
      <c r="K50" s="213">
        <v>2519</v>
      </c>
      <c r="L50" s="244">
        <v>40.33</v>
      </c>
      <c r="M50" s="245">
        <v>1</v>
      </c>
      <c r="N50" s="211"/>
      <c r="O50" s="211">
        <v>1.01</v>
      </c>
      <c r="P50" s="211">
        <v>0.22169731983530469</v>
      </c>
      <c r="R50" s="188"/>
    </row>
    <row r="51" spans="2:19" ht="15.75" outlineLevel="1">
      <c r="B51" s="49" t="s">
        <v>169</v>
      </c>
      <c r="C51" s="49"/>
      <c r="D51" s="216"/>
      <c r="E51" s="242">
        <v>1.18</v>
      </c>
      <c r="F51" s="232">
        <v>1.18</v>
      </c>
      <c r="G51" s="35"/>
      <c r="H51" s="243">
        <f>+J51-I51</f>
        <v>3766</v>
      </c>
      <c r="I51" s="243">
        <v>618</v>
      </c>
      <c r="J51" s="235">
        <v>4384</v>
      </c>
      <c r="K51" s="213"/>
      <c r="L51" s="244">
        <v>27.12</v>
      </c>
      <c r="M51" s="245">
        <v>2</v>
      </c>
      <c r="N51" s="211"/>
      <c r="O51" s="211"/>
      <c r="P51" s="211"/>
      <c r="R51" s="188"/>
    </row>
    <row r="52" spans="2:19" ht="15.75" outlineLevel="1">
      <c r="B52" s="41" t="s">
        <v>85</v>
      </c>
      <c r="C52" s="41"/>
      <c r="D52" s="173"/>
      <c r="E52" s="42">
        <v>39.33</v>
      </c>
      <c r="F52" s="61">
        <f>SUM(F48:F51)</f>
        <v>39.33</v>
      </c>
      <c r="G52" s="173"/>
      <c r="H52" s="222">
        <f t="shared" ref="H52:P52" si="8">SUM(H48:H51)</f>
        <v>35115</v>
      </c>
      <c r="I52" s="222">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6"/>
      <c r="E53" s="216"/>
      <c r="F53" s="217"/>
      <c r="G53" s="35"/>
      <c r="H53" s="213"/>
      <c r="I53" s="213"/>
      <c r="J53" s="219"/>
      <c r="K53" s="213"/>
      <c r="L53" s="211"/>
      <c r="M53" s="212"/>
      <c r="N53" s="211"/>
      <c r="O53" s="211"/>
      <c r="P53" s="211"/>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5"/>
      <c r="R54" s="205"/>
      <c r="S54" s="206"/>
    </row>
    <row r="55" spans="2:19" ht="15.75">
      <c r="B55" s="41"/>
      <c r="C55" s="41"/>
      <c r="D55" s="42"/>
      <c r="E55" s="42"/>
      <c r="F55" s="61"/>
      <c r="G55" s="43"/>
      <c r="H55" s="65"/>
      <c r="I55" s="65"/>
      <c r="J55" s="66"/>
      <c r="K55" s="65"/>
      <c r="L55" s="211"/>
      <c r="M55" s="212"/>
      <c r="N55" s="211"/>
      <c r="O55" s="180"/>
      <c r="P55" s="211"/>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6">
        <v>4</v>
      </c>
      <c r="E57" s="216"/>
      <c r="F57" s="217">
        <v>4</v>
      </c>
      <c r="G57" s="35"/>
      <c r="H57" s="213">
        <v>7641.2000000000007</v>
      </c>
      <c r="I57" s="213">
        <v>3274.7999999999997</v>
      </c>
      <c r="J57" s="219">
        <v>10916</v>
      </c>
      <c r="K57" s="213">
        <v>4584.72</v>
      </c>
      <c r="L57" s="211">
        <v>33.6</v>
      </c>
      <c r="M57" s="212">
        <v>8</v>
      </c>
      <c r="N57" s="211"/>
      <c r="O57" s="211">
        <v>1.67</v>
      </c>
      <c r="P57" s="211">
        <v>0.36656883576728588</v>
      </c>
      <c r="R57" s="188"/>
    </row>
    <row r="58" spans="2:19" ht="15.75">
      <c r="B58" s="38" t="s">
        <v>43</v>
      </c>
      <c r="C58" s="38"/>
      <c r="D58" s="216">
        <v>5</v>
      </c>
      <c r="E58" s="216"/>
      <c r="F58" s="217">
        <v>5</v>
      </c>
      <c r="G58" s="35"/>
      <c r="H58" s="213">
        <v>5264</v>
      </c>
      <c r="I58" s="213">
        <v>2256</v>
      </c>
      <c r="J58" s="219">
        <v>7520</v>
      </c>
      <c r="K58" s="213">
        <v>3158.4</v>
      </c>
      <c r="L58" s="211">
        <v>38.700000000000003</v>
      </c>
      <c r="M58" s="212">
        <v>24</v>
      </c>
      <c r="N58" s="211"/>
      <c r="O58" s="211">
        <v>1.35</v>
      </c>
      <c r="P58" s="211">
        <v>0.29632810076996169</v>
      </c>
      <c r="R58" s="188"/>
    </row>
    <row r="59" spans="2:19" ht="15.75">
      <c r="B59" s="34" t="s">
        <v>32</v>
      </c>
      <c r="C59" s="34"/>
      <c r="D59" s="216">
        <v>0.33</v>
      </c>
      <c r="E59" s="216"/>
      <c r="F59" s="217">
        <v>0.33</v>
      </c>
      <c r="G59" s="35"/>
      <c r="H59" s="213">
        <v>200</v>
      </c>
      <c r="I59" s="213"/>
      <c r="J59" s="219">
        <v>200</v>
      </c>
      <c r="K59" s="213"/>
      <c r="L59" s="211"/>
      <c r="M59" s="212">
        <v>4</v>
      </c>
      <c r="N59" s="211"/>
      <c r="O59" s="289">
        <v>1.68</v>
      </c>
      <c r="P59" s="289">
        <v>0.3687638587359523</v>
      </c>
      <c r="R59" s="188"/>
    </row>
    <row r="60" spans="2:19" ht="15.75">
      <c r="B60" s="34" t="s">
        <v>33</v>
      </c>
      <c r="C60" s="34"/>
      <c r="D60" s="216">
        <v>0.33</v>
      </c>
      <c r="E60" s="216"/>
      <c r="F60" s="217">
        <v>0.33</v>
      </c>
      <c r="G60" s="35"/>
      <c r="H60" s="213">
        <v>225</v>
      </c>
      <c r="I60" s="213"/>
      <c r="J60" s="219">
        <v>225</v>
      </c>
      <c r="K60" s="213"/>
      <c r="L60" s="211"/>
      <c r="M60" s="212">
        <v>4</v>
      </c>
      <c r="N60" s="211"/>
      <c r="O60" s="289"/>
      <c r="P60" s="289">
        <v>0</v>
      </c>
      <c r="R60" s="188"/>
    </row>
    <row r="61" spans="2:19" ht="15.75">
      <c r="B61" s="34" t="s">
        <v>34</v>
      </c>
      <c r="C61" s="34"/>
      <c r="D61" s="216">
        <v>0.51</v>
      </c>
      <c r="E61" s="216"/>
      <c r="F61" s="217">
        <v>0.51</v>
      </c>
      <c r="G61" s="35"/>
      <c r="H61" s="213">
        <v>300</v>
      </c>
      <c r="I61" s="213"/>
      <c r="J61" s="219">
        <v>300</v>
      </c>
      <c r="K61" s="213"/>
      <c r="L61" s="211"/>
      <c r="M61" s="212">
        <v>4</v>
      </c>
      <c r="N61" s="211"/>
      <c r="O61" s="289"/>
      <c r="P61" s="289">
        <v>0</v>
      </c>
      <c r="R61" s="188"/>
    </row>
    <row r="62" spans="2:19" ht="15.75">
      <c r="B62" s="34" t="s">
        <v>35</v>
      </c>
      <c r="C62" s="34"/>
      <c r="D62" s="216">
        <v>0.43</v>
      </c>
      <c r="E62" s="216"/>
      <c r="F62" s="217">
        <v>0.43</v>
      </c>
      <c r="G62" s="35"/>
      <c r="H62" s="213">
        <v>195</v>
      </c>
      <c r="I62" s="213"/>
      <c r="J62" s="219">
        <v>195</v>
      </c>
      <c r="K62" s="213"/>
      <c r="L62" s="211"/>
      <c r="M62" s="212">
        <v>4</v>
      </c>
      <c r="N62" s="211"/>
      <c r="O62" s="289"/>
      <c r="P62" s="289">
        <v>0</v>
      </c>
      <c r="R62" s="188"/>
    </row>
    <row r="63" spans="2:19" ht="15.75">
      <c r="B63" s="34" t="s">
        <v>36</v>
      </c>
      <c r="C63" s="34"/>
      <c r="D63" s="216">
        <v>0.34</v>
      </c>
      <c r="E63" s="216"/>
      <c r="F63" s="217">
        <v>0.34</v>
      </c>
      <c r="G63" s="35"/>
      <c r="H63" s="213">
        <v>180</v>
      </c>
      <c r="I63" s="213"/>
      <c r="J63" s="219">
        <v>180</v>
      </c>
      <c r="K63" s="213"/>
      <c r="L63" s="211"/>
      <c r="M63" s="212">
        <v>4</v>
      </c>
      <c r="N63" s="211"/>
      <c r="O63" s="289"/>
      <c r="P63" s="289">
        <v>0</v>
      </c>
      <c r="R63" s="188"/>
    </row>
    <row r="64" spans="2:19" ht="15.75">
      <c r="B64" s="34" t="s">
        <v>37</v>
      </c>
      <c r="C64" s="34"/>
      <c r="D64" s="216">
        <v>0.18</v>
      </c>
      <c r="E64" s="216"/>
      <c r="F64" s="217">
        <v>0.18</v>
      </c>
      <c r="G64" s="35"/>
      <c r="H64" s="213">
        <v>120</v>
      </c>
      <c r="I64" s="213"/>
      <c r="J64" s="219">
        <v>120</v>
      </c>
      <c r="K64" s="213"/>
      <c r="L64" s="211"/>
      <c r="M64" s="212">
        <v>4</v>
      </c>
      <c r="N64" s="211"/>
      <c r="O64" s="289"/>
      <c r="P64" s="289">
        <v>0</v>
      </c>
      <c r="R64" s="188"/>
    </row>
    <row r="65" spans="2:19" ht="15.75">
      <c r="B65" s="34" t="s">
        <v>38</v>
      </c>
      <c r="C65" s="34"/>
      <c r="D65" s="216">
        <v>0.26</v>
      </c>
      <c r="E65" s="216"/>
      <c r="F65" s="217">
        <v>0.26</v>
      </c>
      <c r="G65" s="35"/>
      <c r="H65" s="213">
        <v>120</v>
      </c>
      <c r="I65" s="213"/>
      <c r="J65" s="219">
        <v>120</v>
      </c>
      <c r="K65" s="213"/>
      <c r="L65" s="211"/>
      <c r="M65" s="212">
        <v>4</v>
      </c>
      <c r="N65" s="211"/>
      <c r="O65" s="289"/>
      <c r="P65" s="289">
        <v>0</v>
      </c>
      <c r="R65" s="188"/>
    </row>
    <row r="66" spans="2:19" ht="15.75">
      <c r="B66" s="34" t="s">
        <v>39</v>
      </c>
      <c r="C66" s="34"/>
      <c r="D66" s="216">
        <v>0.67</v>
      </c>
      <c r="E66" s="216"/>
      <c r="F66" s="217">
        <v>0.67</v>
      </c>
      <c r="G66" s="35"/>
      <c r="H66" s="213">
        <v>225</v>
      </c>
      <c r="I66" s="213"/>
      <c r="J66" s="219">
        <v>225</v>
      </c>
      <c r="K66" s="213"/>
      <c r="L66" s="211"/>
      <c r="M66" s="212">
        <v>4</v>
      </c>
      <c r="N66" s="211"/>
      <c r="O66" s="289"/>
      <c r="P66" s="289">
        <v>0</v>
      </c>
      <c r="R66" s="188"/>
    </row>
    <row r="67" spans="2:19" ht="15.75">
      <c r="B67" s="34" t="s">
        <v>40</v>
      </c>
      <c r="C67" s="34"/>
      <c r="D67" s="216">
        <v>1</v>
      </c>
      <c r="E67" s="216"/>
      <c r="F67" s="217">
        <v>1</v>
      </c>
      <c r="G67" s="35"/>
      <c r="H67" s="213">
        <v>255</v>
      </c>
      <c r="I67" s="213"/>
      <c r="J67" s="219">
        <v>255</v>
      </c>
      <c r="K67" s="213"/>
      <c r="L67" s="211"/>
      <c r="M67" s="212">
        <v>4</v>
      </c>
      <c r="N67" s="211"/>
      <c r="O67" s="289"/>
      <c r="P67" s="289">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3" t="s">
        <v>50</v>
      </c>
      <c r="C71" s="34"/>
      <c r="D71" s="216"/>
      <c r="E71" s="242">
        <v>8.9700000000000006</v>
      </c>
      <c r="F71" s="232">
        <v>8.9700000000000006</v>
      </c>
      <c r="G71" s="246"/>
      <c r="H71" s="243">
        <v>3098</v>
      </c>
      <c r="I71" s="243">
        <v>4646</v>
      </c>
      <c r="J71" s="235">
        <v>7744</v>
      </c>
      <c r="K71" s="243">
        <v>6818</v>
      </c>
      <c r="L71" s="244">
        <v>57</v>
      </c>
      <c r="M71" s="245">
        <v>4</v>
      </c>
      <c r="N71" s="244"/>
      <c r="O71" s="209">
        <v>0.96526377420445209</v>
      </c>
      <c r="P71" s="209">
        <v>0.21187761552003737</v>
      </c>
      <c r="R71" s="188"/>
    </row>
    <row r="72" spans="2:19" ht="15.75" outlineLevel="1">
      <c r="B72" s="223" t="s">
        <v>51</v>
      </c>
      <c r="C72" s="34"/>
      <c r="D72" s="216"/>
      <c r="E72" s="242">
        <v>9.26</v>
      </c>
      <c r="F72" s="232">
        <v>9.26</v>
      </c>
      <c r="G72" s="246"/>
      <c r="H72" s="243">
        <v>5612.6</v>
      </c>
      <c r="I72" s="243">
        <v>2405.4</v>
      </c>
      <c r="J72" s="235">
        <v>8018</v>
      </c>
      <c r="K72" s="243">
        <v>7217</v>
      </c>
      <c r="L72" s="244">
        <v>60.131999999999998</v>
      </c>
      <c r="M72" s="245">
        <v>3</v>
      </c>
      <c r="N72" s="244"/>
      <c r="O72" s="209">
        <v>1.54</v>
      </c>
      <c r="P72" s="209">
        <v>0.33803353717462298</v>
      </c>
      <c r="R72" s="188"/>
    </row>
    <row r="73" spans="2:19" ht="15.75" outlineLevel="1">
      <c r="B73" s="223" t="s">
        <v>152</v>
      </c>
      <c r="C73" s="73"/>
      <c r="D73" s="216"/>
      <c r="E73" s="242">
        <v>12.68</v>
      </c>
      <c r="F73" s="232">
        <v>12.68</v>
      </c>
      <c r="G73" s="246"/>
      <c r="H73" s="243">
        <v>7393.2</v>
      </c>
      <c r="I73" s="243">
        <v>4928.8</v>
      </c>
      <c r="J73" s="235">
        <v>12322</v>
      </c>
      <c r="K73" s="243">
        <v>11467</v>
      </c>
      <c r="L73" s="244">
        <v>75.81</v>
      </c>
      <c r="M73" s="245">
        <v>12</v>
      </c>
      <c r="N73" s="244"/>
      <c r="O73" s="209">
        <v>1.81</v>
      </c>
      <c r="P73" s="209">
        <v>0.39729915732861526</v>
      </c>
      <c r="R73" s="188"/>
    </row>
    <row r="74" spans="2:19" ht="15.75" outlineLevel="1">
      <c r="B74" s="223" t="s">
        <v>45</v>
      </c>
      <c r="C74" s="34"/>
      <c r="D74" s="216"/>
      <c r="E74" s="242">
        <v>7.22</v>
      </c>
      <c r="F74" s="232">
        <v>7.22</v>
      </c>
      <c r="G74" s="246"/>
      <c r="H74" s="243">
        <v>3861.6</v>
      </c>
      <c r="I74" s="243">
        <v>2574.4</v>
      </c>
      <c r="J74" s="235">
        <v>6436</v>
      </c>
      <c r="K74" s="243">
        <v>3566</v>
      </c>
      <c r="L74" s="244">
        <v>45.6</v>
      </c>
      <c r="M74" s="245">
        <v>4</v>
      </c>
      <c r="N74" s="244"/>
      <c r="O74" s="209">
        <v>1.23</v>
      </c>
      <c r="P74" s="209">
        <v>0.26998782514596503</v>
      </c>
      <c r="R74" s="188"/>
    </row>
    <row r="75" spans="2:19" ht="15.75">
      <c r="B75" s="34" t="s">
        <v>53</v>
      </c>
      <c r="C75" s="34"/>
      <c r="D75" s="216"/>
      <c r="E75" s="216">
        <v>16.53</v>
      </c>
      <c r="F75" s="217">
        <v>16.53</v>
      </c>
      <c r="G75" s="35"/>
      <c r="H75" s="213">
        <v>3499.6000000000004</v>
      </c>
      <c r="I75" s="213">
        <v>5249.4</v>
      </c>
      <c r="J75" s="219">
        <v>8749</v>
      </c>
      <c r="K75" s="213">
        <v>6561.75</v>
      </c>
      <c r="L75" s="211">
        <v>129</v>
      </c>
      <c r="M75" s="212">
        <v>4</v>
      </c>
      <c r="N75" s="211"/>
      <c r="O75" s="211">
        <v>0.91</v>
      </c>
      <c r="P75" s="211">
        <v>0.19974709014864084</v>
      </c>
      <c r="R75" s="188"/>
    </row>
    <row r="76" spans="2:19" ht="15.75">
      <c r="B76" s="34" t="s">
        <v>54</v>
      </c>
      <c r="C76" s="34"/>
      <c r="D76" s="216"/>
      <c r="E76" s="216">
        <v>20.010000000000002</v>
      </c>
      <c r="F76" s="217">
        <v>20.010000000000002</v>
      </c>
      <c r="G76" s="35"/>
      <c r="H76" s="213">
        <v>4972</v>
      </c>
      <c r="I76" s="213">
        <v>7458</v>
      </c>
      <c r="J76" s="219">
        <v>12430</v>
      </c>
      <c r="K76" s="213">
        <v>11743</v>
      </c>
      <c r="L76" s="211">
        <v>150</v>
      </c>
      <c r="M76" s="212">
        <v>4</v>
      </c>
      <c r="N76" s="211"/>
      <c r="O76" s="211">
        <v>0.81</v>
      </c>
      <c r="P76" s="211">
        <v>0.17779686046197701</v>
      </c>
      <c r="R76" s="188"/>
    </row>
    <row r="77" spans="2:19" ht="15.75">
      <c r="B77" s="34" t="s">
        <v>52</v>
      </c>
      <c r="C77" s="34"/>
      <c r="D77" s="216"/>
      <c r="E77" s="216">
        <v>17.309999999999999</v>
      </c>
      <c r="F77" s="217">
        <v>17.309999999999999</v>
      </c>
      <c r="G77" s="35"/>
      <c r="H77" s="213">
        <v>5700</v>
      </c>
      <c r="I77" s="213">
        <v>8550</v>
      </c>
      <c r="J77" s="219">
        <v>14250</v>
      </c>
      <c r="K77" s="213">
        <v>10687.5</v>
      </c>
      <c r="L77" s="211">
        <v>115</v>
      </c>
      <c r="M77" s="212">
        <v>4</v>
      </c>
      <c r="N77" s="211"/>
      <c r="O77" s="211">
        <v>1.014</v>
      </c>
      <c r="P77" s="211">
        <v>0.22257532902277122</v>
      </c>
      <c r="R77" s="188"/>
    </row>
    <row r="78" spans="2:19" ht="15.75">
      <c r="B78" s="41" t="s">
        <v>85</v>
      </c>
      <c r="C78" s="20"/>
      <c r="D78" s="42">
        <f>SUM(D71:D77)</f>
        <v>0</v>
      </c>
      <c r="E78" s="173">
        <f t="shared" ref="E78:P78" si="11">SUM(E71:E77)</f>
        <v>91.98</v>
      </c>
      <c r="F78" s="61">
        <f t="shared" si="11"/>
        <v>91.98</v>
      </c>
      <c r="G78" s="221">
        <f t="shared" si="11"/>
        <v>0</v>
      </c>
      <c r="H78" s="222">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4" customFormat="1" ht="21">
      <c r="B80" s="247" t="s">
        <v>55</v>
      </c>
      <c r="C80" s="248"/>
      <c r="D80" s="249">
        <f>+D78+D68</f>
        <v>13.049999999999999</v>
      </c>
      <c r="E80" s="249">
        <f t="shared" ref="E80:P80" si="12">+E78+E68</f>
        <v>91.98</v>
      </c>
      <c r="F80" s="249">
        <f t="shared" si="12"/>
        <v>105.03</v>
      </c>
      <c r="G80" s="249">
        <f t="shared" si="12"/>
        <v>0</v>
      </c>
      <c r="H80" s="250">
        <f t="shared" si="12"/>
        <v>48862.2</v>
      </c>
      <c r="I80" s="250">
        <f t="shared" si="12"/>
        <v>41342.800000000003</v>
      </c>
      <c r="J80" s="250">
        <f t="shared" si="12"/>
        <v>90205</v>
      </c>
      <c r="K80" s="250">
        <f t="shared" si="12"/>
        <v>65803.37</v>
      </c>
      <c r="L80" s="251">
        <f t="shared" si="12"/>
        <v>704.8420000000001</v>
      </c>
      <c r="M80" s="252">
        <f t="shared" si="12"/>
        <v>103</v>
      </c>
      <c r="N80" s="251">
        <f t="shared" si="12"/>
        <v>0</v>
      </c>
      <c r="O80" s="251">
        <f t="shared" si="12"/>
        <v>12.979263774204451</v>
      </c>
      <c r="P80" s="251">
        <f t="shared" si="12"/>
        <v>2.8489782100758294</v>
      </c>
      <c r="Q80" s="251"/>
      <c r="R80" s="251"/>
      <c r="S80" s="253"/>
    </row>
    <row r="81" spans="2:19" ht="15.75">
      <c r="B81" s="41"/>
      <c r="C81" s="41"/>
      <c r="D81" s="42"/>
      <c r="E81" s="42"/>
      <c r="F81" s="42"/>
      <c r="G81" s="43"/>
      <c r="H81" s="65"/>
      <c r="I81" s="65"/>
      <c r="J81" s="65"/>
      <c r="K81" s="65"/>
      <c r="L81" s="180"/>
      <c r="M81" s="185"/>
      <c r="N81" s="180"/>
      <c r="O81" s="180"/>
      <c r="P81" s="180"/>
      <c r="R81" s="188"/>
    </row>
    <row r="82" spans="2:19" ht="29.25" customHeight="1">
      <c r="B82" s="255" t="s">
        <v>47</v>
      </c>
      <c r="C82" s="256"/>
      <c r="D82" s="257">
        <f>+D80+D54+D38</f>
        <v>93.616922956989242</v>
      </c>
      <c r="E82" s="257">
        <f t="shared" ref="E82:P82" si="13">+E80+E54+E38</f>
        <v>241.89570947315789</v>
      </c>
      <c r="F82" s="257">
        <f t="shared" si="13"/>
        <v>335.51263243014716</v>
      </c>
      <c r="G82" s="257">
        <f t="shared" si="13"/>
        <v>0</v>
      </c>
      <c r="H82" s="258">
        <f t="shared" si="13"/>
        <v>269845.2</v>
      </c>
      <c r="I82" s="258">
        <f t="shared" si="13"/>
        <v>172449.8</v>
      </c>
      <c r="J82" s="258">
        <f t="shared" si="13"/>
        <v>442295</v>
      </c>
      <c r="K82" s="258">
        <f t="shared" si="13"/>
        <v>229146.19729999997</v>
      </c>
      <c r="L82" s="259">
        <f t="shared" si="13"/>
        <v>1565.5820000000001</v>
      </c>
      <c r="M82" s="260">
        <f t="shared" si="13"/>
        <v>387</v>
      </c>
      <c r="N82" s="259">
        <f t="shared" si="13"/>
        <v>0</v>
      </c>
      <c r="O82" s="259">
        <f t="shared" si="13"/>
        <v>53.239786105345331</v>
      </c>
      <c r="P82" s="259">
        <f t="shared" si="13"/>
        <v>11.686255334811834</v>
      </c>
      <c r="Q82" s="203"/>
      <c r="R82" s="203"/>
      <c r="S82" s="204"/>
    </row>
    <row r="83" spans="2:19">
      <c r="D83" s="176"/>
      <c r="E83" s="176"/>
      <c r="F83" s="176"/>
      <c r="G83" s="177"/>
      <c r="H83" s="176"/>
      <c r="I83" s="176"/>
      <c r="J83" s="176"/>
      <c r="K83" s="176"/>
      <c r="L83" s="176"/>
      <c r="M83" s="176"/>
      <c r="N83" s="177"/>
      <c r="O83" s="178"/>
      <c r="P83" s="176"/>
      <c r="Q83" s="195"/>
    </row>
  </sheetData>
  <mergeCells count="36">
    <mergeCell ref="O24:O25"/>
    <mergeCell ref="P24:P25"/>
    <mergeCell ref="R24:R25"/>
    <mergeCell ref="S24:S25"/>
    <mergeCell ref="O59:O67"/>
    <mergeCell ref="P59:P67"/>
    <mergeCell ref="J24:J25"/>
    <mergeCell ref="K24:K25"/>
    <mergeCell ref="L24:L25"/>
    <mergeCell ref="M24:M25"/>
    <mergeCell ref="K15:K16"/>
    <mergeCell ref="L15:L16"/>
    <mergeCell ref="M15:M16"/>
    <mergeCell ref="D24:D25"/>
    <mergeCell ref="E24:E25"/>
    <mergeCell ref="F24:F25"/>
    <mergeCell ref="H24:H25"/>
    <mergeCell ref="I24:I25"/>
    <mergeCell ref="B5:B6"/>
    <mergeCell ref="D5:F5"/>
    <mergeCell ref="H5:M5"/>
    <mergeCell ref="O5:P5"/>
    <mergeCell ref="D15:D16"/>
    <mergeCell ref="E15:E16"/>
    <mergeCell ref="F15:F16"/>
    <mergeCell ref="H15:H16"/>
    <mergeCell ref="I15:I16"/>
    <mergeCell ref="O15:O16"/>
    <mergeCell ref="P15:P16"/>
    <mergeCell ref="R5:S5"/>
    <mergeCell ref="D11:D13"/>
    <mergeCell ref="E11:E13"/>
    <mergeCell ref="F11:F13"/>
    <mergeCell ref="J15:J16"/>
    <mergeCell ref="S15:S16"/>
    <mergeCell ref="R15:R16"/>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2" t="s">
        <v>117</v>
      </c>
      <c r="C3" s="292"/>
      <c r="D3" s="292"/>
      <c r="E3" s="292"/>
      <c r="F3" s="292"/>
      <c r="G3" s="292"/>
      <c r="H3" s="292"/>
      <c r="I3" s="292"/>
      <c r="J3" s="292"/>
      <c r="K3" s="292"/>
      <c r="L3" s="292"/>
      <c r="M3" s="292"/>
      <c r="N3" s="292"/>
      <c r="O3" s="292"/>
      <c r="P3" s="292"/>
      <c r="Q3" s="292"/>
      <c r="S3" s="295"/>
      <c r="T3" s="295"/>
      <c r="U3" s="295"/>
      <c r="V3" s="295"/>
    </row>
    <row r="4" spans="1:22">
      <c r="B4" s="296" t="s">
        <v>94</v>
      </c>
      <c r="C4" s="302" t="s">
        <v>95</v>
      </c>
      <c r="D4" s="303"/>
      <c r="E4" s="303"/>
      <c r="F4" s="303"/>
      <c r="G4" s="304"/>
      <c r="H4" s="302" t="s">
        <v>96</v>
      </c>
      <c r="I4" s="303"/>
      <c r="J4" s="303"/>
      <c r="K4" s="303"/>
      <c r="L4" s="304"/>
      <c r="M4" s="302" t="s">
        <v>97</v>
      </c>
      <c r="N4" s="303"/>
      <c r="O4" s="303"/>
      <c r="P4" s="303"/>
      <c r="Q4" s="304"/>
      <c r="S4" s="298" t="s">
        <v>112</v>
      </c>
      <c r="T4" s="298" t="s">
        <v>113</v>
      </c>
      <c r="U4" s="298" t="s">
        <v>114</v>
      </c>
      <c r="V4" s="300" t="s">
        <v>102</v>
      </c>
    </row>
    <row r="5" spans="1:22" ht="15.75" thickBot="1">
      <c r="B5" s="297"/>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9"/>
      <c r="T5" s="299"/>
      <c r="U5" s="299"/>
      <c r="V5" s="301"/>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2" t="s">
        <v>118</v>
      </c>
      <c r="C28" s="292"/>
      <c r="D28" s="292"/>
      <c r="E28" s="292"/>
      <c r="F28" s="292"/>
      <c r="K28" s="293"/>
      <c r="L28" s="108"/>
    </row>
    <row r="29" spans="1:22" ht="18" customHeight="1" thickBot="1">
      <c r="B29" s="104" t="s">
        <v>103</v>
      </c>
      <c r="C29" s="105">
        <v>2017</v>
      </c>
      <c r="D29" s="105">
        <v>2018</v>
      </c>
      <c r="E29" s="105">
        <v>2019</v>
      </c>
      <c r="F29" s="106" t="s">
        <v>104</v>
      </c>
      <c r="I29" s="79"/>
      <c r="K29" s="294"/>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2" t="s">
        <v>117</v>
      </c>
      <c r="C3" s="292"/>
      <c r="D3" s="292"/>
      <c r="E3" s="292"/>
      <c r="F3" s="292"/>
      <c r="G3" s="292"/>
      <c r="H3" s="292"/>
      <c r="I3" s="292"/>
      <c r="J3" s="292"/>
      <c r="K3" s="292"/>
      <c r="L3" s="292"/>
      <c r="M3" s="292"/>
      <c r="N3" s="292"/>
      <c r="O3" s="292"/>
      <c r="P3" s="292"/>
      <c r="Q3" s="292"/>
      <c r="S3" s="295"/>
      <c r="T3" s="295"/>
      <c r="U3" s="295"/>
      <c r="V3" s="295"/>
    </row>
    <row r="4" spans="1:22">
      <c r="B4" s="296" t="s">
        <v>94</v>
      </c>
      <c r="C4" s="302" t="s">
        <v>95</v>
      </c>
      <c r="D4" s="303"/>
      <c r="E4" s="303"/>
      <c r="F4" s="303"/>
      <c r="G4" s="304"/>
      <c r="H4" s="302" t="s">
        <v>96</v>
      </c>
      <c r="I4" s="303"/>
      <c r="J4" s="303"/>
      <c r="K4" s="303"/>
      <c r="L4" s="304"/>
      <c r="M4" s="302" t="s">
        <v>97</v>
      </c>
      <c r="N4" s="303"/>
      <c r="O4" s="303"/>
      <c r="P4" s="303"/>
      <c r="Q4" s="304"/>
      <c r="S4" s="298" t="s">
        <v>112</v>
      </c>
      <c r="T4" s="298" t="s">
        <v>113</v>
      </c>
      <c r="U4" s="298" t="s">
        <v>114</v>
      </c>
      <c r="V4" s="300" t="s">
        <v>102</v>
      </c>
    </row>
    <row r="5" spans="1:22" ht="15.75" thickBot="1">
      <c r="B5" s="297"/>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9"/>
      <c r="T5" s="299"/>
      <c r="U5" s="299"/>
      <c r="V5" s="301"/>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2" t="s">
        <v>118</v>
      </c>
      <c r="C28" s="292"/>
      <c r="D28" s="292"/>
      <c r="E28" s="292"/>
      <c r="F28" s="292"/>
      <c r="G28" s="292"/>
      <c r="H28" s="292"/>
      <c r="I28" s="292"/>
      <c r="J28" s="292"/>
      <c r="K28" s="292"/>
      <c r="L28" s="292"/>
      <c r="M28" s="292"/>
      <c r="N28" s="292"/>
      <c r="O28" s="292"/>
      <c r="P28" s="292"/>
      <c r="Q28" s="292"/>
      <c r="R28" s="292"/>
      <c r="S28" s="292"/>
      <c r="T28" s="292"/>
      <c r="U28" s="292"/>
      <c r="V28" s="292"/>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2" t="s">
        <v>117</v>
      </c>
      <c r="C3" s="292"/>
      <c r="D3" s="292"/>
      <c r="E3" s="292"/>
      <c r="F3" s="292"/>
      <c r="G3" s="292"/>
      <c r="H3" s="292"/>
      <c r="I3" s="292"/>
      <c r="J3" s="292"/>
      <c r="K3" s="292"/>
      <c r="L3" s="292"/>
      <c r="M3" s="292"/>
      <c r="N3" s="292"/>
      <c r="O3" s="292"/>
      <c r="P3" s="292"/>
      <c r="Q3" s="292"/>
      <c r="S3" s="295"/>
      <c r="T3" s="295"/>
      <c r="U3" s="295"/>
      <c r="V3" s="295"/>
    </row>
    <row r="4" spans="1:22">
      <c r="B4" s="296" t="s">
        <v>94</v>
      </c>
      <c r="C4" s="302" t="s">
        <v>95</v>
      </c>
      <c r="D4" s="303"/>
      <c r="E4" s="303"/>
      <c r="F4" s="303"/>
      <c r="G4" s="304"/>
      <c r="H4" s="302" t="s">
        <v>96</v>
      </c>
      <c r="I4" s="303"/>
      <c r="J4" s="303"/>
      <c r="K4" s="303"/>
      <c r="L4" s="304"/>
      <c r="M4" s="302" t="s">
        <v>97</v>
      </c>
      <c r="N4" s="303"/>
      <c r="O4" s="303"/>
      <c r="P4" s="303"/>
      <c r="Q4" s="304"/>
      <c r="S4" s="298" t="s">
        <v>112</v>
      </c>
      <c r="T4" s="298" t="s">
        <v>113</v>
      </c>
      <c r="U4" s="298" t="s">
        <v>114</v>
      </c>
      <c r="V4" s="300" t="s">
        <v>102</v>
      </c>
    </row>
    <row r="5" spans="1:22" ht="15.75" thickBot="1">
      <c r="B5" s="297"/>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9"/>
      <c r="T5" s="299"/>
      <c r="U5" s="299"/>
      <c r="V5" s="301"/>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92" t="s">
        <v>118</v>
      </c>
      <c r="C28" s="292"/>
      <c r="D28" s="292"/>
      <c r="E28" s="292"/>
      <c r="F28" s="292"/>
      <c r="G28" s="292"/>
      <c r="H28" s="292"/>
      <c r="I28" s="292"/>
      <c r="J28" s="292"/>
      <c r="K28" s="292"/>
      <c r="L28" s="292"/>
      <c r="M28" s="292"/>
      <c r="N28" s="292"/>
      <c r="O28" s="292"/>
      <c r="P28" s="292"/>
      <c r="Q28" s="292"/>
      <c r="R28" s="292"/>
      <c r="S28" s="292"/>
      <c r="T28" s="292"/>
      <c r="U28" s="292"/>
      <c r="V28" s="292"/>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2" t="s">
        <v>117</v>
      </c>
      <c r="C3" s="292"/>
      <c r="D3" s="292"/>
      <c r="E3" s="292"/>
      <c r="F3" s="292"/>
      <c r="G3" s="292"/>
      <c r="H3" s="292"/>
      <c r="I3" s="292"/>
      <c r="J3" s="292"/>
      <c r="K3" s="292"/>
      <c r="L3" s="292"/>
      <c r="M3" s="292"/>
      <c r="N3" s="292"/>
      <c r="O3" s="292"/>
    </row>
    <row r="4" spans="1:15" ht="15" customHeight="1">
      <c r="B4" s="296" t="s">
        <v>94</v>
      </c>
      <c r="C4" s="302" t="s">
        <v>95</v>
      </c>
      <c r="D4" s="303"/>
      <c r="E4" s="303"/>
      <c r="F4" s="303"/>
      <c r="G4" s="303"/>
      <c r="H4" s="303"/>
      <c r="I4" s="303"/>
      <c r="J4" s="303"/>
      <c r="K4" s="303"/>
      <c r="L4" s="303"/>
      <c r="M4" s="303"/>
      <c r="N4" s="303"/>
      <c r="O4" s="304"/>
    </row>
    <row r="5" spans="1:15" ht="15.75" thickBot="1">
      <c r="B5" s="297"/>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92" t="s">
        <v>139</v>
      </c>
      <c r="C28" s="292"/>
      <c r="D28" s="292"/>
      <c r="E28" s="292"/>
      <c r="F28" s="292"/>
      <c r="G28" s="292"/>
      <c r="H28" s="292"/>
      <c r="I28" s="292"/>
      <c r="J28" s="292"/>
      <c r="K28" s="292"/>
      <c r="L28" s="292"/>
      <c r="M28" s="292"/>
      <c r="N28" s="292"/>
      <c r="O28" s="292"/>
    </row>
    <row r="29" spans="1:15">
      <c r="B29" s="305" t="s">
        <v>94</v>
      </c>
      <c r="C29" s="306" t="s">
        <v>95</v>
      </c>
      <c r="D29" s="307"/>
      <c r="E29" s="307"/>
      <c r="F29" s="307"/>
      <c r="G29" s="307"/>
      <c r="H29" s="307"/>
      <c r="I29" s="307"/>
      <c r="J29" s="307"/>
      <c r="K29" s="307"/>
      <c r="L29" s="307"/>
      <c r="M29" s="307"/>
      <c r="N29" s="307"/>
      <c r="O29" s="307"/>
    </row>
    <row r="30" spans="1:15" ht="15.75" thickBot="1">
      <c r="B30" s="297"/>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2" t="s">
        <v>117</v>
      </c>
      <c r="C3" s="292"/>
      <c r="D3" s="292"/>
      <c r="E3" s="292"/>
      <c r="F3" s="292"/>
      <c r="G3" s="292"/>
      <c r="H3" s="292"/>
      <c r="I3" s="292"/>
      <c r="J3" s="292"/>
      <c r="K3" s="292"/>
      <c r="L3" s="292"/>
      <c r="M3" s="292"/>
      <c r="N3" s="292"/>
      <c r="O3" s="292"/>
      <c r="P3" s="292"/>
      <c r="Q3" s="292"/>
      <c r="S3" s="295"/>
      <c r="T3" s="295"/>
      <c r="U3" s="295"/>
      <c r="V3" s="295"/>
    </row>
    <row r="4" spans="1:22">
      <c r="B4" s="296" t="s">
        <v>94</v>
      </c>
      <c r="C4" s="302" t="s">
        <v>95</v>
      </c>
      <c r="D4" s="303"/>
      <c r="E4" s="303"/>
      <c r="F4" s="303"/>
      <c r="G4" s="304"/>
      <c r="H4" s="302" t="s">
        <v>96</v>
      </c>
      <c r="I4" s="303"/>
      <c r="J4" s="303"/>
      <c r="K4" s="303"/>
      <c r="L4" s="304"/>
      <c r="M4" s="302" t="s">
        <v>97</v>
      </c>
      <c r="N4" s="303"/>
      <c r="O4" s="303"/>
      <c r="P4" s="303"/>
      <c r="Q4" s="304"/>
      <c r="S4" s="298" t="s">
        <v>112</v>
      </c>
      <c r="T4" s="298" t="s">
        <v>113</v>
      </c>
      <c r="U4" s="298" t="s">
        <v>114</v>
      </c>
      <c r="V4" s="300" t="s">
        <v>102</v>
      </c>
    </row>
    <row r="5" spans="1:22" ht="15.75" thickBot="1">
      <c r="B5" s="297"/>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9"/>
      <c r="T5" s="299"/>
      <c r="U5" s="299"/>
      <c r="V5" s="301"/>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92" t="s">
        <v>118</v>
      </c>
      <c r="C28" s="292"/>
      <c r="D28" s="292"/>
      <c r="E28" s="292"/>
      <c r="F28" s="292"/>
      <c r="G28" s="292"/>
      <c r="H28" s="292"/>
      <c r="I28" s="292"/>
      <c r="J28" s="292"/>
      <c r="K28" s="292"/>
      <c r="L28" s="292"/>
      <c r="M28" s="292"/>
      <c r="N28" s="292"/>
      <c r="O28" s="292"/>
      <c r="P28" s="292"/>
      <c r="Q28" s="292"/>
      <c r="R28" s="292"/>
      <c r="S28" s="292"/>
      <c r="T28" s="292"/>
      <c r="U28" s="292"/>
      <c r="V28" s="292"/>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2" t="s">
        <v>117</v>
      </c>
      <c r="C3" s="292"/>
      <c r="D3" s="292"/>
      <c r="E3" s="292"/>
      <c r="F3" s="292"/>
      <c r="G3" s="292"/>
      <c r="H3" s="292"/>
      <c r="I3" s="292"/>
      <c r="J3" s="292"/>
      <c r="K3" s="292"/>
      <c r="L3" s="292"/>
      <c r="M3" s="292"/>
      <c r="N3" s="292"/>
      <c r="O3" s="292"/>
      <c r="P3" s="292"/>
      <c r="Q3" s="292"/>
      <c r="S3" s="295"/>
      <c r="T3" s="295"/>
      <c r="U3" s="295"/>
      <c r="V3" s="295"/>
    </row>
    <row r="4" spans="1:22">
      <c r="B4" s="296" t="s">
        <v>94</v>
      </c>
      <c r="C4" s="302" t="s">
        <v>95</v>
      </c>
      <c r="D4" s="303"/>
      <c r="E4" s="303"/>
      <c r="F4" s="303"/>
      <c r="G4" s="304"/>
      <c r="H4" s="302" t="s">
        <v>96</v>
      </c>
      <c r="I4" s="303"/>
      <c r="J4" s="303"/>
      <c r="K4" s="303"/>
      <c r="L4" s="304"/>
      <c r="M4" s="302" t="s">
        <v>97</v>
      </c>
      <c r="N4" s="303"/>
      <c r="O4" s="303"/>
      <c r="P4" s="303"/>
      <c r="Q4" s="304"/>
      <c r="S4" s="298" t="s">
        <v>112</v>
      </c>
      <c r="T4" s="298" t="s">
        <v>113</v>
      </c>
      <c r="U4" s="298" t="s">
        <v>114</v>
      </c>
      <c r="V4" s="300" t="s">
        <v>102</v>
      </c>
    </row>
    <row r="5" spans="1:22" ht="15.75" thickBot="1">
      <c r="B5" s="297"/>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9"/>
      <c r="T5" s="299"/>
      <c r="U5" s="299"/>
      <c r="V5" s="301"/>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92" t="s">
        <v>118</v>
      </c>
      <c r="C28" s="292"/>
      <c r="D28" s="292"/>
      <c r="E28" s="292"/>
      <c r="F28" s="292"/>
      <c r="G28" s="292"/>
      <c r="H28" s="292"/>
      <c r="I28" s="292"/>
      <c r="J28" s="292"/>
      <c r="K28" s="292"/>
      <c r="L28" s="292"/>
      <c r="M28" s="292"/>
      <c r="N28" s="292"/>
      <c r="O28" s="292"/>
      <c r="P28" s="292"/>
      <c r="Q28" s="292"/>
      <c r="R28" s="292"/>
      <c r="S28" s="292"/>
      <c r="T28" s="292"/>
      <c r="U28" s="292"/>
      <c r="V28" s="292"/>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Certificación!Área_de_impresión</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2019-02-04T12:35:31Z</cp:lastPrinted>
  <dcterms:created xsi:type="dcterms:W3CDTF">2014-03-31T19:24:03Z</dcterms:created>
  <dcterms:modified xsi:type="dcterms:W3CDTF">2019-03-04T13:05:41Z</dcterms:modified>
</cp:coreProperties>
</file>