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Septiembre\Seguimiento Proyectos\"/>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Proyectos!$B$1:$C$49</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46" i="12" l="1"/>
  <c r="C28" i="12"/>
  <c r="C20" i="12"/>
  <c r="C48"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<sst xmlns="http://schemas.openxmlformats.org/spreadsheetml/2006/main" count="638" uniqueCount="195">
  <si>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</si>
  <si>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</si>
  <si>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</si>
  <si>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</si>
  <si>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</si>
  <si>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</si>
  <si>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</si>
  <si>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</si>
  <si>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</si>
  <si>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</si>
  <si>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</si>
  <si>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</si>
  <si>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</si>
  <si>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</si>
  <si>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</si>
  <si>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</si>
  <si>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</si>
  <si>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</si>
  <si>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</si>
  <si>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</si>
  <si>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</si>
  <si>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</si>
  <si>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</si>
  <si>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</si>
  <si>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</si>
  <si>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</si>
  <si>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</si>
  <si>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</si>
  <si>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</si>
  <si>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</si>
  <si>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</si>
  <si>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</si>
  <si>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</si>
  <si>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</si>
  <si>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</si>
  <si>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</si>
  <si>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</si>
  <si>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</si>
  <si>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</si>
  <si>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</si>
  <si>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</si>
  <si>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</si>
  <si>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</si>
  <si>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</si>
  <si>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</si>
  <si>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</si>
  <si>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</si>
  <si>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</si>
  <si>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</si>
  <si>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</si>
  <si>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</si>
  <si>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</si>
  <si>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</si>
  <si>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</si>
  <si>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</si>
  <si>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</si>
  <si>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</si>
  <si>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</si>
  <si>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</si>
  <si>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</si>
  <si>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</si>
  <si>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</si>
  <si>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</si>
  <si>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</si>
  <si>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</si>
  <si>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</si>
  <si>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</si>
  <si>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</si>
  <si>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</si>
  <si>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</si>
  <si>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</si>
  <si>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</si>
  <si>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</si>
  <si>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</si>
  <si>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</si>
  <si>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</si>
  <si>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</si>
  <si>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</si>
  <si>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</si>
  <si>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</si>
  <si>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</si>
  <si>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</si>
  <si>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</si>
  <si>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</si>
  <si>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</si>
  <si>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</si>
  <si>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</si>
  <si>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</si>
  <si>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</si>
  <si>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</si>
  <si>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</si>
  <si>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</si>
  <si>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</si>
  <si>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</si>
  <si>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</si>
  <si>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</si>
  <si>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</si>
  <si>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</si>
  <si>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</si>
  <si>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</si>
  <si>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</si>
  <si>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</si>
  <si>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</si>
  <si>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</si>
  <si>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</si>
  <si>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</si>
  <si>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</si>
  <si>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</si>
  <si>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</si>
  <si>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</si>
  <si>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</si>
  <si>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</si>
  <si>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</si>
  <si>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</si>
  <si>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</si>
  <si>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</si>
  <si>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</si>
  <si>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</si>
  <si>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</si>
  <si>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</si>
  <si>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</si>
  <si>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</si>
  <si>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</si>
  <si>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</si>
  <si>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</si>
  <si>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</si>
  <si>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</si>
  <si>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</si>
  <si>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</si>
  <si>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</si>
  <si>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</si>
  <si>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</si>
  <si>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</si>
  <si>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</si>
  <si>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</si>
  <si>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</si>
  <si>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</si>
  <si>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</si>
  <si>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</si>
  <si>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</si>
  <si>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</si>
  <si>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</si>
  <si>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</si>
  <si>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</si>
  <si>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</si>
  <si>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</si>
  <si>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</si>
  <si>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</si>
  <si>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</si>
  <si>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</si>
  <si>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</si>
  <si>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</si>
  <si>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</si>
  <si>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</si>
  <si>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</si>
  <si>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</si>
  <si>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</si>
  <si>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</si>
  <si>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</si>
  <si>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</si>
  <si>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</si>
  <si>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</si>
  <si>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</si>
  <si>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</si>
  <si>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</si>
  <si>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</si>
  <si>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</si>
  <si>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</si>
  <si>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</si>
  <si>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</si>
  <si>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</si>
  <si>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</si>
  <si>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</si>
  <si>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</si>
  <si>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</si>
  <si>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</si>
  <si>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</si>
  <si>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</si>
  <si>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</si>
  <si>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</si>
  <si>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</si>
  <si>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</si>
  <si>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</si>
  <si>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</si>
  <si>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</si>
  <si>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</si>
  <si>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</si>
  <si>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</si>
  <si>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</si>
  <si>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</si>
  <si>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</si>
  <si>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</si>
  <si>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</si>
  <si>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</si>
  <si>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30 de septiembre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</si>
</sst>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937273520"/>
        <c:axId val="-1937271888"/>
      </c:barChart>
      <c:catAx>
        <c:axId val="-193727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7271888"/>
        <c:crosses val="autoZero"/>
        <c:auto val="1"/>
        <c:lblAlgn val="ctr"/>
        <c:lblOffset val="100"/>
        <c:noMultiLvlLbl val="0"/>
      </c:catAx>
      <c:valAx>
        <c:axId val="-1937271888"/>
        <c:scaling>
          <c:orientation val="minMax"/>
        </c:scaling>
        <c:delete val="1"/>
        <c:axPos val="l"/>
        <c:numFmt formatCode="0" sourceLinked="1"/>
        <c:majorTickMark val="none"/>
        <c:minorTickMark val="none"/>
        <c:tickLblPos val="nextTo"/>
        <c:crossAx val="-19372735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937270256"/>
        <c:axId val="-1937269168"/>
      </c:barChart>
      <c:catAx>
        <c:axId val="-193727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7269168"/>
        <c:crosses val="autoZero"/>
        <c:auto val="1"/>
        <c:lblAlgn val="ctr"/>
        <c:lblOffset val="100"/>
        <c:noMultiLvlLbl val="0"/>
      </c:catAx>
      <c:valAx>
        <c:axId val="-1937269168"/>
        <c:scaling>
          <c:orientation val="minMax"/>
        </c:scaling>
        <c:delete val="1"/>
        <c:axPos val="l"/>
        <c:numFmt formatCode="General" sourceLinked="1"/>
        <c:majorTickMark val="none"/>
        <c:minorTickMark val="none"/>
        <c:tickLblPos val="nextTo"/>
        <c:crossAx val="-193727025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938981280"/>
        <c:axId val="-1938977472"/>
      </c:barChart>
      <c:catAx>
        <c:axId val="-193898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977472"/>
        <c:crosses val="autoZero"/>
        <c:auto val="1"/>
        <c:lblAlgn val="ctr"/>
        <c:lblOffset val="100"/>
        <c:noMultiLvlLbl val="0"/>
      </c:catAx>
      <c:valAx>
        <c:axId val="-1938977472"/>
        <c:scaling>
          <c:orientation val="minMax"/>
        </c:scaling>
        <c:delete val="1"/>
        <c:axPos val="l"/>
        <c:numFmt formatCode="0" sourceLinked="1"/>
        <c:majorTickMark val="none"/>
        <c:minorTickMark val="none"/>
        <c:tickLblPos val="nextTo"/>
        <c:crossAx val="-193898128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1938979104"/>
        <c:axId val="-1938976384"/>
      </c:barChart>
      <c:catAx>
        <c:axId val="-193897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976384"/>
        <c:crosses val="autoZero"/>
        <c:auto val="1"/>
        <c:lblAlgn val="ctr"/>
        <c:lblOffset val="100"/>
        <c:noMultiLvlLbl val="0"/>
      </c:catAx>
      <c:valAx>
        <c:axId val="-1938976384"/>
        <c:scaling>
          <c:orientation val="minMax"/>
        </c:scaling>
        <c:delete val="1"/>
        <c:axPos val="l"/>
        <c:numFmt formatCode="General" sourceLinked="1"/>
        <c:majorTickMark val="none"/>
        <c:minorTickMark val="none"/>
        <c:tickLblPos val="nextTo"/>
        <c:crossAx val="-193897910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44</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0"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8"/>
  <sheetViews>
    <sheetView showGridLines="0" tabSelected="1" zoomScaleNormal="10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3" ht="26.25" customHeight="1">
      <c r="B5" s="4" t="s">
        <v>177</v>
      </c>
      <c r="C5" s="263"/>
    </row>
    <row r="6" spans="2:3" ht="28.5">
      <c r="B6" s="4" t="s">
        <v>176</v>
      </c>
      <c r="C6" s="264"/>
    </row>
    <row r="7" spans="2:3" ht="18" customHeight="1" thickBot="1">
      <c r="B7" s="262" t="s">
        <v>194</v>
      </c>
      <c r="C7" s="264"/>
    </row>
    <row r="8" spans="2:3" s="16" customFormat="1" ht="7.5" customHeight="1">
      <c r="B8" s="277" t="s">
        <v>0</v>
      </c>
      <c r="C8" s="277" t="s">
        <v>178</v>
      </c>
    </row>
    <row r="9" spans="2:3" s="16" customFormat="1" ht="34.5" customHeight="1" thickBot="1">
      <c r="B9" s="278"/>
      <c r="C9" s="278"/>
    </row>
    <row r="10" spans="2:3" s="16" customFormat="1" ht="16.5" customHeight="1">
      <c r="B10" s="15"/>
      <c r="C10" s="15"/>
    </row>
    <row r="11" spans="2:3" ht="15.75">
      <c r="B11" s="19" t="s">
        <v>81</v>
      </c>
      <c r="C11" s="41"/>
    </row>
    <row r="12" spans="2:3" ht="15.75">
      <c r="B12" s="34" t="s">
        <v>13</v>
      </c>
      <c r="C12" s="266">
        <v>4.9373221457999987</v>
      </c>
    </row>
    <row r="13" spans="2:3" ht="15.75">
      <c r="B13" s="34" t="s">
        <v>15</v>
      </c>
      <c r="C13" s="266">
        <v>6.3660957284000004</v>
      </c>
    </row>
    <row r="14" spans="2:3" ht="15.75">
      <c r="B14" s="38" t="s">
        <v>25</v>
      </c>
      <c r="C14" s="267">
        <v>3.1720783127999996</v>
      </c>
    </row>
    <row r="15" spans="2:3" ht="15.75">
      <c r="B15" s="34" t="s">
        <v>14</v>
      </c>
      <c r="C15" s="266">
        <v>1.1893844199999999</v>
      </c>
    </row>
    <row r="16" spans="2:3" ht="15.75">
      <c r="B16" s="34" t="s">
        <v>16</v>
      </c>
      <c r="C16" s="266">
        <v>2.4865912967999995</v>
      </c>
    </row>
    <row r="17" spans="2:3" ht="15.75">
      <c r="B17" s="34" t="s">
        <v>17</v>
      </c>
      <c r="C17" s="266">
        <v>7.6221086230000008</v>
      </c>
    </row>
    <row r="18" spans="2:3" ht="15.75">
      <c r="B18" s="34" t="s">
        <v>7</v>
      </c>
      <c r="C18" s="276">
        <v>6.4637877868000002</v>
      </c>
    </row>
    <row r="19" spans="2:3" ht="15.75">
      <c r="B19" s="34" t="s">
        <v>8</v>
      </c>
      <c r="C19" s="276"/>
    </row>
    <row r="20" spans="2:3" ht="15.75">
      <c r="B20" s="41" t="s">
        <v>80</v>
      </c>
      <c r="C20" s="268">
        <f>SUM(C12:C19)</f>
        <v>32.237368313599994</v>
      </c>
    </row>
    <row r="21" spans="2:3">
      <c r="C21" s="269"/>
    </row>
    <row r="22" spans="2:3" ht="15.75">
      <c r="B22" s="19" t="s">
        <v>82</v>
      </c>
      <c r="C22" s="269"/>
    </row>
    <row r="23" spans="2:3" ht="15.75">
      <c r="B23" s="34" t="s">
        <v>10</v>
      </c>
      <c r="C23" s="266">
        <v>7.6864728376000002</v>
      </c>
    </row>
    <row r="24" spans="2:3" ht="15.75">
      <c r="B24" s="34" t="s">
        <v>11</v>
      </c>
      <c r="C24" s="266">
        <v>6.8489689352000003</v>
      </c>
    </row>
    <row r="25" spans="2:3" ht="15.75">
      <c r="B25" s="34" t="s">
        <v>12</v>
      </c>
      <c r="C25" s="266">
        <v>6.2693317646000004</v>
      </c>
    </row>
    <row r="26" spans="2:3" ht="15.75">
      <c r="B26" s="34" t="s">
        <v>182</v>
      </c>
      <c r="C26" s="276">
        <v>0.52158638540000002</v>
      </c>
    </row>
    <row r="27" spans="2:3" ht="15.75">
      <c r="B27" s="48" t="s">
        <v>180</v>
      </c>
      <c r="C27" s="276"/>
    </row>
    <row r="28" spans="2:3" ht="15.75">
      <c r="B28" s="41" t="s">
        <v>83</v>
      </c>
      <c r="C28" s="268">
        <f>SUM(C23:C27)</f>
        <v>21.326359922800002</v>
      </c>
    </row>
    <row r="29" spans="2:3" ht="15.75">
      <c r="B29" s="41"/>
      <c r="C29" s="268"/>
    </row>
    <row r="30" spans="2:3" ht="15.75">
      <c r="B30" s="19" t="s">
        <v>179</v>
      </c>
      <c r="C30" s="268"/>
    </row>
    <row r="31" spans="2:3" ht="15.75">
      <c r="B31" s="34" t="s">
        <v>181</v>
      </c>
      <c r="C31" s="266">
        <v>2.1262773099999999</v>
      </c>
    </row>
    <row r="32" spans="2:3" ht="15.75">
      <c r="B32" s="34" t="s">
        <v>26</v>
      </c>
      <c r="C32" s="266">
        <v>5.7787774908000005</v>
      </c>
    </row>
    <row r="33" spans="2:3" ht="15.75">
      <c r="B33" s="34" t="s">
        <v>23</v>
      </c>
      <c r="C33" s="266">
        <v>0.27532893701306532</v>
      </c>
    </row>
    <row r="34" spans="2:3" ht="15.75">
      <c r="B34" s="34" t="s">
        <v>19</v>
      </c>
      <c r="C34" s="266">
        <v>4.5850955076140711E-2</v>
      </c>
    </row>
    <row r="35" spans="2:3" ht="15.75">
      <c r="B35" s="34" t="s">
        <v>20</v>
      </c>
      <c r="C35" s="266">
        <v>0.84180598736924628</v>
      </c>
    </row>
    <row r="36" spans="2:3" ht="15.75">
      <c r="B36" s="49" t="s">
        <v>187</v>
      </c>
      <c r="C36" s="266">
        <v>2.5699854834582712</v>
      </c>
    </row>
    <row r="37" spans="2:3" ht="15.75">
      <c r="B37" s="49" t="s">
        <v>188</v>
      </c>
      <c r="C37" s="273">
        <v>0</v>
      </c>
    </row>
    <row r="38" spans="2:3" ht="15.75">
      <c r="B38" s="49" t="s">
        <v>189</v>
      </c>
      <c r="C38" s="273">
        <v>0.80744137578693465</v>
      </c>
    </row>
    <row r="39" spans="2:3" ht="15.75" customHeight="1">
      <c r="B39" s="49" t="s">
        <v>190</v>
      </c>
      <c r="C39" s="273">
        <v>0.28047510154371857</v>
      </c>
    </row>
    <row r="40" spans="2:3" ht="15.75" customHeight="1">
      <c r="B40" s="49" t="s">
        <v>191</v>
      </c>
      <c r="C40" s="273">
        <v>0.15180879312562814</v>
      </c>
    </row>
    <row r="41" spans="2:3" ht="15.75" customHeight="1">
      <c r="B41" s="49" t="s">
        <v>192</v>
      </c>
      <c r="C41" s="273">
        <v>0.2689929465809045</v>
      </c>
    </row>
    <row r="42" spans="2:3" ht="15.75" customHeight="1">
      <c r="B42" s="49" t="s">
        <v>169</v>
      </c>
      <c r="C42" s="274">
        <v>0</v>
      </c>
    </row>
    <row r="43" spans="2:3" ht="15.75" customHeight="1">
      <c r="B43" s="49" t="s">
        <v>193</v>
      </c>
      <c r="C43" s="275">
        <v>0</v>
      </c>
    </row>
    <row r="44" spans="2:3" ht="33.75">
      <c r="B44" s="49" t="s">
        <v>185</v>
      </c>
      <c r="C44" s="266">
        <v>0.84133680763819096</v>
      </c>
    </row>
    <row r="45" spans="2:3" ht="144">
      <c r="B45" s="209" t="s">
        <v>186</v>
      </c>
      <c r="C45" s="270">
        <v>0.75970581748743726</v>
      </c>
    </row>
    <row r="46" spans="2:3" ht="15.75">
      <c r="B46" s="41" t="s">
        <v>184</v>
      </c>
      <c r="C46" s="268">
        <f>SUM(C31:C45)</f>
        <v>14.747787005879539</v>
      </c>
    </row>
    <row r="47" spans="2:3" ht="15.75">
      <c r="B47" s="41"/>
      <c r="C47" s="271"/>
    </row>
    <row r="48" spans="2:3" ht="21">
      <c r="B48" s="203" t="s">
        <v>183</v>
      </c>
      <c r="C48" s="272">
        <f>+C46+C28+C20</f>
        <v>68.31151524227954</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4" t="s">
        <v>117</v>
      </c>
      <c r="C3" s="294"/>
      <c r="D3" s="294"/>
      <c r="E3" s="294"/>
      <c r="F3" s="294"/>
      <c r="G3" s="294"/>
      <c r="H3" s="294"/>
      <c r="I3" s="294"/>
      <c r="J3" s="294"/>
      <c r="K3" s="294"/>
      <c r="L3" s="294"/>
      <c r="M3" s="294"/>
      <c r="N3" s="294"/>
      <c r="O3" s="294"/>
    </row>
    <row r="4" spans="1:15" ht="15" customHeight="1">
      <c r="B4" s="298" t="s">
        <v>94</v>
      </c>
      <c r="C4" s="304" t="s">
        <v>95</v>
      </c>
      <c r="D4" s="305"/>
      <c r="E4" s="305"/>
      <c r="F4" s="305"/>
      <c r="G4" s="305"/>
      <c r="H4" s="305"/>
      <c r="I4" s="305"/>
      <c r="J4" s="305"/>
      <c r="K4" s="305"/>
      <c r="L4" s="305"/>
      <c r="M4" s="305"/>
      <c r="N4" s="305"/>
      <c r="O4" s="306"/>
    </row>
    <row r="5" spans="1:15" ht="15.75" thickBot="1">
      <c r="B5" s="299"/>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4" t="s">
        <v>139</v>
      </c>
      <c r="C28" s="294"/>
      <c r="D28" s="294"/>
      <c r="E28" s="294"/>
      <c r="F28" s="294"/>
      <c r="G28" s="294"/>
      <c r="H28" s="294"/>
      <c r="I28" s="294"/>
      <c r="J28" s="294"/>
      <c r="K28" s="294"/>
      <c r="L28" s="294"/>
      <c r="M28" s="294"/>
      <c r="N28" s="294"/>
      <c r="O28" s="294"/>
    </row>
    <row r="29" spans="1:15">
      <c r="B29" s="307" t="s">
        <v>94</v>
      </c>
      <c r="C29" s="308" t="s">
        <v>95</v>
      </c>
      <c r="D29" s="309"/>
      <c r="E29" s="309"/>
      <c r="F29" s="309"/>
      <c r="G29" s="309"/>
      <c r="H29" s="309"/>
      <c r="I29" s="309"/>
      <c r="J29" s="309"/>
      <c r="K29" s="309"/>
      <c r="L29" s="309"/>
      <c r="M29" s="309"/>
      <c r="N29" s="309"/>
      <c r="O29" s="309"/>
    </row>
    <row r="30" spans="1:15" ht="15.75" thickBot="1">
      <c r="B30" s="299"/>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7" t="s">
        <v>0</v>
      </c>
      <c r="C5" s="51"/>
      <c r="D5" s="288" t="s">
        <v>76</v>
      </c>
      <c r="E5" s="288"/>
      <c r="F5" s="288"/>
      <c r="G5" s="51"/>
      <c r="H5" s="290" t="s">
        <v>78</v>
      </c>
      <c r="I5" s="290"/>
      <c r="J5" s="290"/>
      <c r="K5" s="290"/>
      <c r="L5" s="290"/>
      <c r="M5" s="51"/>
      <c r="N5" s="290" t="s">
        <v>79</v>
      </c>
      <c r="O5" s="290"/>
    </row>
    <row r="6" spans="2:15" s="16" customFormat="1" ht="72" customHeight="1" thickBot="1">
      <c r="B6" s="278"/>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91">
        <v>5.2</v>
      </c>
      <c r="E11" s="291">
        <v>7.6</v>
      </c>
      <c r="F11" s="292">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91"/>
      <c r="E12" s="291"/>
      <c r="F12" s="292">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91"/>
      <c r="E13" s="291"/>
      <c r="F13" s="292">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6">
        <v>5.3</v>
      </c>
      <c r="E15" s="286">
        <v>1.87</v>
      </c>
      <c r="F15" s="287">
        <f t="shared" si="1"/>
        <v>7.17</v>
      </c>
      <c r="G15" s="35"/>
      <c r="H15" s="284">
        <v>7900</v>
      </c>
      <c r="I15" s="284"/>
      <c r="J15" s="283">
        <f t="shared" si="0"/>
        <v>7900</v>
      </c>
      <c r="K15" s="284"/>
      <c r="L15" s="285"/>
      <c r="M15" s="169"/>
      <c r="N15" s="286">
        <v>0.60398108858307853</v>
      </c>
      <c r="O15" s="286">
        <v>5.43</v>
      </c>
    </row>
    <row r="16" spans="2:15" ht="15.75" outlineLevel="1">
      <c r="B16" s="34" t="s">
        <v>8</v>
      </c>
      <c r="C16" s="34"/>
      <c r="D16" s="286"/>
      <c r="E16" s="286"/>
      <c r="F16" s="287">
        <f t="shared" si="1"/>
        <v>0</v>
      </c>
      <c r="G16" s="35"/>
      <c r="H16" s="284"/>
      <c r="I16" s="284"/>
      <c r="J16" s="283"/>
      <c r="K16" s="284"/>
      <c r="L16" s="285"/>
      <c r="M16" s="169"/>
      <c r="N16" s="286"/>
      <c r="O16" s="286"/>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6">
        <v>4.7</v>
      </c>
      <c r="E24" s="286">
        <v>0.51</v>
      </c>
      <c r="F24" s="287">
        <f t="shared" si="3"/>
        <v>5.21</v>
      </c>
      <c r="G24" s="35"/>
      <c r="H24" s="284">
        <v>7450</v>
      </c>
      <c r="I24" s="284"/>
      <c r="J24" s="283">
        <f>+SUM(H24:I24)</f>
        <v>7450</v>
      </c>
      <c r="K24" s="284"/>
      <c r="L24" s="285"/>
      <c r="M24" s="169"/>
      <c r="N24" s="286">
        <v>1.4049788628690452</v>
      </c>
      <c r="O24" s="286">
        <v>4.51</v>
      </c>
    </row>
    <row r="25" spans="2:15" ht="15.75" outlineLevel="1">
      <c r="B25" s="48" t="s">
        <v>4</v>
      </c>
      <c r="C25" s="48"/>
      <c r="D25" s="286"/>
      <c r="E25" s="286"/>
      <c r="F25" s="287">
        <f t="shared" si="3"/>
        <v>0</v>
      </c>
      <c r="G25" s="35"/>
      <c r="H25" s="284"/>
      <c r="I25" s="284"/>
      <c r="J25" s="283"/>
      <c r="K25" s="284"/>
      <c r="L25" s="285"/>
      <c r="M25" s="169"/>
      <c r="N25" s="286"/>
      <c r="O25" s="286"/>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6">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6"/>
      <c r="O62" s="167">
        <v>0.71</v>
      </c>
    </row>
    <row r="63" spans="2:15" ht="15.75">
      <c r="B63" s="34" t="s">
        <v>34</v>
      </c>
      <c r="C63" s="34"/>
      <c r="D63" s="167">
        <v>0.51</v>
      </c>
      <c r="E63" s="167"/>
      <c r="F63" s="170">
        <f t="shared" si="11"/>
        <v>0.51</v>
      </c>
      <c r="G63" s="35"/>
      <c r="H63" s="168">
        <v>300</v>
      </c>
      <c r="I63" s="168"/>
      <c r="J63" s="166">
        <f t="shared" si="10"/>
        <v>300</v>
      </c>
      <c r="K63" s="168"/>
      <c r="L63" s="167"/>
      <c r="M63" s="167"/>
      <c r="N63" s="286"/>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6"/>
      <c r="O64" s="167">
        <v>0.68</v>
      </c>
    </row>
    <row r="65" spans="2:15" ht="15.75">
      <c r="B65" s="34" t="s">
        <v>36</v>
      </c>
      <c r="C65" s="34"/>
      <c r="D65" s="167">
        <v>0.34</v>
      </c>
      <c r="E65" s="167"/>
      <c r="F65" s="170">
        <f t="shared" si="11"/>
        <v>0.34</v>
      </c>
      <c r="G65" s="35"/>
      <c r="H65" s="168">
        <v>180</v>
      </c>
      <c r="I65" s="168"/>
      <c r="J65" s="166">
        <f t="shared" si="10"/>
        <v>180</v>
      </c>
      <c r="K65" s="168"/>
      <c r="L65" s="167"/>
      <c r="M65" s="167"/>
      <c r="N65" s="286"/>
      <c r="O65" s="167">
        <v>0.66</v>
      </c>
    </row>
    <row r="66" spans="2:15" ht="15.75">
      <c r="B66" s="34" t="s">
        <v>37</v>
      </c>
      <c r="C66" s="34"/>
      <c r="D66" s="167">
        <v>0.18</v>
      </c>
      <c r="E66" s="167"/>
      <c r="F66" s="170">
        <f t="shared" si="11"/>
        <v>0.18</v>
      </c>
      <c r="G66" s="35"/>
      <c r="H66" s="168">
        <v>120</v>
      </c>
      <c r="I66" s="168"/>
      <c r="J66" s="166">
        <f t="shared" si="10"/>
        <v>120</v>
      </c>
      <c r="K66" s="168"/>
      <c r="L66" s="167"/>
      <c r="M66" s="167"/>
      <c r="N66" s="286"/>
      <c r="O66" s="167">
        <v>0.27</v>
      </c>
    </row>
    <row r="67" spans="2:15" ht="15.75">
      <c r="B67" s="34" t="s">
        <v>38</v>
      </c>
      <c r="C67" s="34"/>
      <c r="D67" s="167">
        <v>0.26</v>
      </c>
      <c r="E67" s="167"/>
      <c r="F67" s="170">
        <f t="shared" si="11"/>
        <v>0.26</v>
      </c>
      <c r="G67" s="35"/>
      <c r="H67" s="168">
        <v>120</v>
      </c>
      <c r="I67" s="168"/>
      <c r="J67" s="166">
        <f t="shared" si="10"/>
        <v>120</v>
      </c>
      <c r="K67" s="168"/>
      <c r="L67" s="167"/>
      <c r="M67" s="167"/>
      <c r="N67" s="286"/>
      <c r="O67" s="167">
        <v>0.15</v>
      </c>
    </row>
    <row r="68" spans="2:15" ht="15.75">
      <c r="B68" s="34" t="s">
        <v>39</v>
      </c>
      <c r="C68" s="34"/>
      <c r="D68" s="167">
        <v>0.67</v>
      </c>
      <c r="E68" s="167"/>
      <c r="F68" s="170">
        <f t="shared" si="11"/>
        <v>0.67</v>
      </c>
      <c r="G68" s="35"/>
      <c r="H68" s="168">
        <v>225</v>
      </c>
      <c r="I68" s="168"/>
      <c r="J68" s="166">
        <f t="shared" si="10"/>
        <v>225</v>
      </c>
      <c r="K68" s="168"/>
      <c r="L68" s="167"/>
      <c r="M68" s="167"/>
      <c r="N68" s="286"/>
      <c r="O68" s="167">
        <v>0.65</v>
      </c>
    </row>
    <row r="69" spans="2:15" ht="15.75">
      <c r="B69" s="34" t="s">
        <v>40</v>
      </c>
      <c r="C69" s="34"/>
      <c r="D69" s="167">
        <v>1</v>
      </c>
      <c r="E69" s="167"/>
      <c r="F69" s="170">
        <f t="shared" si="11"/>
        <v>1</v>
      </c>
      <c r="G69" s="35"/>
      <c r="H69" s="168">
        <v>255</v>
      </c>
      <c r="I69" s="168"/>
      <c r="J69" s="166">
        <f t="shared" si="10"/>
        <v>255</v>
      </c>
      <c r="K69" s="168"/>
      <c r="L69" s="167"/>
      <c r="M69" s="167"/>
      <c r="N69" s="286"/>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C45" sqref="A45: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7" t="s">
        <v>0</v>
      </c>
      <c r="C5" s="51"/>
      <c r="D5" s="288" t="s">
        <v>76</v>
      </c>
      <c r="E5" s="288"/>
      <c r="F5" s="288"/>
      <c r="G5" s="51"/>
      <c r="H5" s="289" t="s">
        <v>78</v>
      </c>
      <c r="I5" s="289"/>
      <c r="J5" s="289"/>
      <c r="K5" s="289"/>
      <c r="L5" s="289"/>
      <c r="M5" s="289"/>
      <c r="N5" s="51"/>
      <c r="O5" s="290" t="s">
        <v>79</v>
      </c>
      <c r="P5" s="290"/>
      <c r="Q5" s="194"/>
      <c r="R5" s="290"/>
      <c r="S5" s="290"/>
    </row>
    <row r="6" spans="2:21" s="16" customFormat="1" ht="72" customHeight="1" thickBot="1">
      <c r="B6" s="278"/>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91">
        <v>5.2</v>
      </c>
      <c r="E11" s="291">
        <v>7.6</v>
      </c>
      <c r="F11" s="292">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91"/>
      <c r="E12" s="291"/>
      <c r="F12" s="292">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91"/>
      <c r="E13" s="291"/>
      <c r="F13" s="292">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6">
        <v>5.3</v>
      </c>
      <c r="E15" s="286">
        <v>1.87</v>
      </c>
      <c r="F15" s="287">
        <v>7.17</v>
      </c>
      <c r="G15" s="35"/>
      <c r="H15" s="284">
        <v>7900</v>
      </c>
      <c r="I15" s="284"/>
      <c r="J15" s="283">
        <v>7900</v>
      </c>
      <c r="K15" s="284"/>
      <c r="L15" s="279"/>
      <c r="M15" s="285">
        <v>61</v>
      </c>
      <c r="N15" s="212"/>
      <c r="O15" s="279">
        <v>0.60398108858307853</v>
      </c>
      <c r="P15" s="279">
        <v>0.13257523620799824</v>
      </c>
      <c r="R15" s="280">
        <v>0.398199755958489</v>
      </c>
      <c r="S15" s="293" t="s">
        <v>160</v>
      </c>
    </row>
    <row r="16" spans="2:21" ht="15.75" outlineLevel="1">
      <c r="B16" s="34" t="s">
        <v>8</v>
      </c>
      <c r="C16" s="34"/>
      <c r="D16" s="286"/>
      <c r="E16" s="286"/>
      <c r="F16" s="287">
        <v>0</v>
      </c>
      <c r="G16" s="35"/>
      <c r="H16" s="284">
        <v>0</v>
      </c>
      <c r="I16" s="284"/>
      <c r="J16" s="283"/>
      <c r="K16" s="284"/>
      <c r="L16" s="279"/>
      <c r="M16" s="285"/>
      <c r="N16" s="212"/>
      <c r="O16" s="279"/>
      <c r="P16" s="279">
        <v>0</v>
      </c>
      <c r="R16" s="280"/>
      <c r="S16" s="282"/>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6">
        <v>4.7</v>
      </c>
      <c r="E24" s="286">
        <v>0.51</v>
      </c>
      <c r="F24" s="287">
        <v>5.21</v>
      </c>
      <c r="G24" s="35"/>
      <c r="H24" s="284">
        <v>7450</v>
      </c>
      <c r="I24" s="284"/>
      <c r="J24" s="283">
        <v>7450</v>
      </c>
      <c r="K24" s="284"/>
      <c r="L24" s="279"/>
      <c r="M24" s="285">
        <v>46</v>
      </c>
      <c r="N24" s="212"/>
      <c r="O24" s="279">
        <v>1.4049788628690452</v>
      </c>
      <c r="P24" s="279">
        <v>0.30839608744883301</v>
      </c>
      <c r="R24" s="280">
        <v>0.126876274495068</v>
      </c>
      <c r="S24" s="281" t="s">
        <v>159</v>
      </c>
    </row>
    <row r="25" spans="2:19" ht="15.75" outlineLevel="1">
      <c r="B25" s="48" t="s">
        <v>4</v>
      </c>
      <c r="C25" s="48"/>
      <c r="D25" s="286"/>
      <c r="E25" s="286"/>
      <c r="F25" s="287">
        <v>0</v>
      </c>
      <c r="G25" s="35"/>
      <c r="H25" s="284">
        <v>0</v>
      </c>
      <c r="I25" s="284"/>
      <c r="J25" s="283"/>
      <c r="K25" s="284"/>
      <c r="L25" s="279"/>
      <c r="M25" s="285"/>
      <c r="N25" s="212"/>
      <c r="O25" s="279"/>
      <c r="P25" s="279">
        <v>0</v>
      </c>
      <c r="R25" s="280"/>
      <c r="S25" s="282"/>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79">
        <v>1.68</v>
      </c>
      <c r="P59" s="279">
        <v>0.3687638587359523</v>
      </c>
      <c r="R59" s="188"/>
    </row>
    <row r="60" spans="2:19" ht="15.75">
      <c r="B60" s="34" t="s">
        <v>33</v>
      </c>
      <c r="C60" s="34"/>
      <c r="D60" s="217">
        <v>0.33</v>
      </c>
      <c r="E60" s="217"/>
      <c r="F60" s="218">
        <v>0.33</v>
      </c>
      <c r="G60" s="35"/>
      <c r="H60" s="214">
        <v>225</v>
      </c>
      <c r="I60" s="214"/>
      <c r="J60" s="220">
        <v>225</v>
      </c>
      <c r="K60" s="214"/>
      <c r="L60" s="212"/>
      <c r="M60" s="213">
        <v>4</v>
      </c>
      <c r="N60" s="212"/>
      <c r="O60" s="279"/>
      <c r="P60" s="279">
        <v>0</v>
      </c>
      <c r="R60" s="188"/>
    </row>
    <row r="61" spans="2:19" ht="15.75">
      <c r="B61" s="34" t="s">
        <v>34</v>
      </c>
      <c r="C61" s="34"/>
      <c r="D61" s="217">
        <v>0.51</v>
      </c>
      <c r="E61" s="217"/>
      <c r="F61" s="218">
        <v>0.51</v>
      </c>
      <c r="G61" s="35"/>
      <c r="H61" s="214">
        <v>300</v>
      </c>
      <c r="I61" s="214"/>
      <c r="J61" s="220">
        <v>300</v>
      </c>
      <c r="K61" s="214"/>
      <c r="L61" s="212"/>
      <c r="M61" s="213">
        <v>4</v>
      </c>
      <c r="N61" s="212"/>
      <c r="O61" s="279"/>
      <c r="P61" s="279">
        <v>0</v>
      </c>
      <c r="R61" s="188"/>
    </row>
    <row r="62" spans="2:19" ht="15.75">
      <c r="B62" s="34" t="s">
        <v>35</v>
      </c>
      <c r="C62" s="34"/>
      <c r="D62" s="217">
        <v>0.43</v>
      </c>
      <c r="E62" s="217"/>
      <c r="F62" s="218">
        <v>0.43</v>
      </c>
      <c r="G62" s="35"/>
      <c r="H62" s="214">
        <v>195</v>
      </c>
      <c r="I62" s="214"/>
      <c r="J62" s="220">
        <v>195</v>
      </c>
      <c r="K62" s="214"/>
      <c r="L62" s="212"/>
      <c r="M62" s="213">
        <v>4</v>
      </c>
      <c r="N62" s="212"/>
      <c r="O62" s="279"/>
      <c r="P62" s="279">
        <v>0</v>
      </c>
      <c r="R62" s="188"/>
    </row>
    <row r="63" spans="2:19" ht="15.75">
      <c r="B63" s="34" t="s">
        <v>36</v>
      </c>
      <c r="C63" s="34"/>
      <c r="D63" s="217">
        <v>0.34</v>
      </c>
      <c r="E63" s="217"/>
      <c r="F63" s="218">
        <v>0.34</v>
      </c>
      <c r="G63" s="35"/>
      <c r="H63" s="214">
        <v>180</v>
      </c>
      <c r="I63" s="214"/>
      <c r="J63" s="220">
        <v>180</v>
      </c>
      <c r="K63" s="214"/>
      <c r="L63" s="212"/>
      <c r="M63" s="213">
        <v>4</v>
      </c>
      <c r="N63" s="212"/>
      <c r="O63" s="279"/>
      <c r="P63" s="279">
        <v>0</v>
      </c>
      <c r="R63" s="188"/>
    </row>
    <row r="64" spans="2:19" ht="15.75">
      <c r="B64" s="34" t="s">
        <v>37</v>
      </c>
      <c r="C64" s="34"/>
      <c r="D64" s="217">
        <v>0.18</v>
      </c>
      <c r="E64" s="217"/>
      <c r="F64" s="218">
        <v>0.18</v>
      </c>
      <c r="G64" s="35"/>
      <c r="H64" s="214">
        <v>120</v>
      </c>
      <c r="I64" s="214"/>
      <c r="J64" s="220">
        <v>120</v>
      </c>
      <c r="K64" s="214"/>
      <c r="L64" s="212"/>
      <c r="M64" s="213">
        <v>4</v>
      </c>
      <c r="N64" s="212"/>
      <c r="O64" s="279"/>
      <c r="P64" s="279">
        <v>0</v>
      </c>
      <c r="R64" s="188"/>
    </row>
    <row r="65" spans="2:19" ht="15.75">
      <c r="B65" s="34" t="s">
        <v>38</v>
      </c>
      <c r="C65" s="34"/>
      <c r="D65" s="217">
        <v>0.26</v>
      </c>
      <c r="E65" s="217"/>
      <c r="F65" s="218">
        <v>0.26</v>
      </c>
      <c r="G65" s="35"/>
      <c r="H65" s="214">
        <v>120</v>
      </c>
      <c r="I65" s="214"/>
      <c r="J65" s="220">
        <v>120</v>
      </c>
      <c r="K65" s="214"/>
      <c r="L65" s="212"/>
      <c r="M65" s="213">
        <v>4</v>
      </c>
      <c r="N65" s="212"/>
      <c r="O65" s="279"/>
      <c r="P65" s="279">
        <v>0</v>
      </c>
      <c r="R65" s="188"/>
    </row>
    <row r="66" spans="2:19" ht="15.75">
      <c r="B66" s="34" t="s">
        <v>39</v>
      </c>
      <c r="C66" s="34"/>
      <c r="D66" s="217">
        <v>0.67</v>
      </c>
      <c r="E66" s="217"/>
      <c r="F66" s="218">
        <v>0.67</v>
      </c>
      <c r="G66" s="35"/>
      <c r="H66" s="214">
        <v>225</v>
      </c>
      <c r="I66" s="214"/>
      <c r="J66" s="220">
        <v>225</v>
      </c>
      <c r="K66" s="214"/>
      <c r="L66" s="212"/>
      <c r="M66" s="213">
        <v>4</v>
      </c>
      <c r="N66" s="212"/>
      <c r="O66" s="279"/>
      <c r="P66" s="279">
        <v>0</v>
      </c>
      <c r="R66" s="188"/>
    </row>
    <row r="67" spans="2:19" ht="15.75">
      <c r="B67" s="34" t="s">
        <v>40</v>
      </c>
      <c r="C67" s="34"/>
      <c r="D67" s="217">
        <v>1</v>
      </c>
      <c r="E67" s="217"/>
      <c r="F67" s="218">
        <v>1</v>
      </c>
      <c r="G67" s="35"/>
      <c r="H67" s="214">
        <v>255</v>
      </c>
      <c r="I67" s="214"/>
      <c r="J67" s="220">
        <v>255</v>
      </c>
      <c r="K67" s="214"/>
      <c r="L67" s="212"/>
      <c r="M67" s="213">
        <v>4</v>
      </c>
      <c r="N67" s="212"/>
      <c r="O67" s="279"/>
      <c r="P67" s="279">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K28" s="295"/>
      <c r="L28" s="108"/>
    </row>
    <row r="29" spans="1:22" ht="18" customHeight="1" thickBot="1">
      <c r="B29" s="104" t="s">
        <v>103</v>
      </c>
      <c r="C29" s="105">
        <v>2017</v>
      </c>
      <c r="D29" s="105">
        <v>2018</v>
      </c>
      <c r="E29" s="105">
        <v>2019</v>
      </c>
      <c r="F29" s="106" t="s">
        <v>104</v>
      </c>
      <c r="I29" s="79"/>
      <c r="K29" s="296"/>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4" t="s">
        <v>117</v>
      </c>
      <c r="C3" s="294"/>
      <c r="D3" s="294"/>
      <c r="E3" s="294"/>
      <c r="F3" s="294"/>
      <c r="G3" s="294"/>
      <c r="H3" s="294"/>
      <c r="I3" s="294"/>
      <c r="J3" s="294"/>
      <c r="K3" s="294"/>
      <c r="L3" s="294"/>
      <c r="M3" s="294"/>
      <c r="N3" s="294"/>
      <c r="O3" s="294"/>
    </row>
    <row r="4" spans="1:15" ht="15" customHeight="1">
      <c r="B4" s="298" t="s">
        <v>94</v>
      </c>
      <c r="C4" s="304" t="s">
        <v>95</v>
      </c>
      <c r="D4" s="305"/>
      <c r="E4" s="305"/>
      <c r="F4" s="305"/>
      <c r="G4" s="305"/>
      <c r="H4" s="305"/>
      <c r="I4" s="305"/>
      <c r="J4" s="305"/>
      <c r="K4" s="305"/>
      <c r="L4" s="305"/>
      <c r="M4" s="305"/>
      <c r="N4" s="305"/>
      <c r="O4" s="306"/>
    </row>
    <row r="5" spans="1:15" ht="15.75" thickBot="1">
      <c r="B5" s="299"/>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4" t="s">
        <v>139</v>
      </c>
      <c r="C28" s="294"/>
      <c r="D28" s="294"/>
      <c r="E28" s="294"/>
      <c r="F28" s="294"/>
      <c r="G28" s="294"/>
      <c r="H28" s="294"/>
      <c r="I28" s="294"/>
      <c r="J28" s="294"/>
      <c r="K28" s="294"/>
      <c r="L28" s="294"/>
      <c r="M28" s="294"/>
      <c r="N28" s="294"/>
      <c r="O28" s="294"/>
    </row>
    <row r="29" spans="1:15">
      <c r="B29" s="307" t="s">
        <v>94</v>
      </c>
      <c r="C29" s="308" t="s">
        <v>95</v>
      </c>
      <c r="D29" s="309"/>
      <c r="E29" s="309"/>
      <c r="F29" s="309"/>
      <c r="G29" s="309"/>
      <c r="H29" s="309"/>
      <c r="I29" s="309"/>
      <c r="J29" s="309"/>
      <c r="K29" s="309"/>
      <c r="L29" s="309"/>
      <c r="M29" s="309"/>
      <c r="N29" s="309"/>
      <c r="O29" s="309"/>
    </row>
    <row r="30" spans="1:15" ht="15.75" thickBot="1">
      <c r="B30" s="299"/>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2018-10-08T19:03:44Z</dcterms:modified>
</cp:coreProperties>
</file>