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1 Aprobado año\"/>
    </mc:Choice>
  </mc:AlternateContent>
  <bookViews>
    <workbookView xWindow="0" yWindow="0" windowWidth="20490" windowHeight="765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_xlnm.Print_Titles" localSheetId="0">'Plantilla Ejecución '!$1:$7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B83" i="1"/>
  <c r="A83" i="1"/>
  <c r="E82" i="1"/>
  <c r="B82" i="1"/>
  <c r="A82" i="1"/>
  <c r="E81" i="1"/>
  <c r="B81" i="1"/>
  <c r="A81" i="1"/>
  <c r="B80" i="1"/>
  <c r="A80" i="1"/>
  <c r="B79" i="1"/>
  <c r="A79" i="1"/>
  <c r="E78" i="1"/>
  <c r="B78" i="1"/>
  <c r="A78" i="1"/>
  <c r="E77" i="1"/>
  <c r="E80" i="1" s="1"/>
  <c r="E79" i="1" s="1"/>
  <c r="B77" i="1"/>
  <c r="A77" i="1"/>
  <c r="E76" i="1"/>
  <c r="E84" i="1" s="1"/>
  <c r="B76" i="1"/>
  <c r="A76" i="1"/>
  <c r="E72" i="1"/>
  <c r="B72" i="1"/>
  <c r="A72" i="1"/>
  <c r="E71" i="1"/>
  <c r="B71" i="1"/>
  <c r="A71" i="1"/>
  <c r="E70" i="1"/>
  <c r="B70" i="1"/>
  <c r="A70" i="1"/>
  <c r="E69" i="1"/>
  <c r="B69" i="1"/>
  <c r="A69" i="1"/>
  <c r="E68" i="1"/>
  <c r="B68" i="1"/>
  <c r="A68" i="1"/>
  <c r="E67" i="1"/>
  <c r="B67" i="1"/>
  <c r="A67" i="1"/>
  <c r="E66" i="1"/>
  <c r="B66" i="1"/>
  <c r="A66" i="1"/>
  <c r="E65" i="1"/>
  <c r="B65" i="1"/>
  <c r="A65" i="1"/>
  <c r="E64" i="1"/>
  <c r="B64" i="1"/>
  <c r="A64" i="1"/>
  <c r="E63" i="1"/>
  <c r="B63" i="1"/>
  <c r="A63" i="1"/>
  <c r="B62" i="1"/>
  <c r="A62" i="1"/>
  <c r="E61" i="1"/>
  <c r="B61" i="1"/>
  <c r="A61" i="1"/>
  <c r="E60" i="1"/>
  <c r="B60" i="1"/>
  <c r="A60" i="1"/>
  <c r="E59" i="1"/>
  <c r="B59" i="1"/>
  <c r="A59" i="1"/>
  <c r="E58" i="1"/>
  <c r="B58" i="1"/>
  <c r="A58" i="1"/>
  <c r="E57" i="1"/>
  <c r="B57" i="1"/>
  <c r="A57" i="1"/>
  <c r="E56" i="1"/>
  <c r="B56" i="1"/>
  <c r="A56" i="1"/>
  <c r="E55" i="1"/>
  <c r="B55" i="1"/>
  <c r="A55" i="1"/>
  <c r="E54" i="1"/>
  <c r="B54" i="1"/>
  <c r="A54" i="1"/>
  <c r="E53" i="1"/>
  <c r="B53" i="1"/>
  <c r="A53" i="1"/>
  <c r="E52" i="1"/>
  <c r="B52" i="1"/>
  <c r="A52" i="1"/>
  <c r="E51" i="1"/>
  <c r="B51" i="1"/>
  <c r="A51" i="1"/>
  <c r="E50" i="1"/>
  <c r="B50" i="1"/>
  <c r="A50" i="1"/>
  <c r="E49" i="1"/>
  <c r="B49" i="1"/>
  <c r="A49" i="1"/>
  <c r="E48" i="1"/>
  <c r="B48" i="1"/>
  <c r="A48" i="1"/>
  <c r="E47" i="1"/>
  <c r="B47" i="1"/>
  <c r="A47" i="1"/>
  <c r="E46" i="1"/>
  <c r="B46" i="1"/>
  <c r="A46" i="1"/>
  <c r="E45" i="1"/>
  <c r="B45" i="1"/>
  <c r="A45" i="1"/>
  <c r="E44" i="1"/>
  <c r="B44" i="1"/>
  <c r="A44" i="1"/>
  <c r="E43" i="1"/>
  <c r="B43" i="1"/>
  <c r="A43" i="1"/>
  <c r="E42" i="1"/>
  <c r="B42" i="1"/>
  <c r="A42" i="1"/>
  <c r="E41" i="1"/>
  <c r="B41" i="1"/>
  <c r="A41" i="1"/>
  <c r="E40" i="1"/>
  <c r="B40" i="1"/>
  <c r="A40" i="1"/>
  <c r="E39" i="1"/>
  <c r="B39" i="1"/>
  <c r="A39" i="1"/>
  <c r="E38" i="1"/>
  <c r="B38" i="1"/>
  <c r="A38" i="1"/>
  <c r="E37" i="1"/>
  <c r="B37" i="1"/>
  <c r="A37" i="1"/>
  <c r="E36" i="1"/>
  <c r="B36" i="1"/>
  <c r="A36" i="1"/>
  <c r="E35" i="1"/>
  <c r="B35" i="1"/>
  <c r="A35" i="1"/>
  <c r="E34" i="1"/>
  <c r="B34" i="1"/>
  <c r="A34" i="1"/>
  <c r="E33" i="1"/>
  <c r="B33" i="1"/>
  <c r="A33" i="1"/>
  <c r="E32" i="1"/>
  <c r="B32" i="1"/>
  <c r="A32" i="1"/>
  <c r="E31" i="1"/>
  <c r="B31" i="1"/>
  <c r="A31" i="1"/>
  <c r="E30" i="1"/>
  <c r="B30" i="1"/>
  <c r="A30" i="1"/>
  <c r="E29" i="1"/>
  <c r="B29" i="1"/>
  <c r="A29" i="1"/>
  <c r="E28" i="1"/>
  <c r="B28" i="1"/>
  <c r="A28" i="1"/>
  <c r="E27" i="1"/>
  <c r="B27" i="1"/>
  <c r="A27" i="1"/>
  <c r="E26" i="1"/>
  <c r="B26" i="1"/>
  <c r="A26" i="1"/>
  <c r="E25" i="1"/>
  <c r="B25" i="1"/>
  <c r="A25" i="1"/>
  <c r="E24" i="1"/>
  <c r="B24" i="1"/>
  <c r="A24" i="1"/>
  <c r="E22" i="1"/>
  <c r="B22" i="1"/>
  <c r="A22" i="1"/>
  <c r="E21" i="1"/>
  <c r="B21" i="1"/>
  <c r="A21" i="1"/>
  <c r="E20" i="1"/>
  <c r="B20" i="1"/>
  <c r="A20" i="1"/>
  <c r="E19" i="1"/>
  <c r="B19" i="1"/>
  <c r="A19" i="1"/>
  <c r="E18" i="1"/>
  <c r="B18" i="1"/>
  <c r="A18" i="1"/>
  <c r="E17" i="1"/>
  <c r="B17" i="1"/>
  <c r="A17" i="1"/>
  <c r="E16" i="1"/>
  <c r="B16" i="1"/>
  <c r="A16" i="1"/>
  <c r="E15" i="1"/>
  <c r="B15" i="1"/>
  <c r="A15" i="1"/>
  <c r="E14" i="1"/>
  <c r="E13" i="1"/>
  <c r="B13" i="1"/>
  <c r="A13" i="1"/>
  <c r="E12" i="1"/>
  <c r="B12" i="1"/>
  <c r="A12" i="1"/>
  <c r="E11" i="1"/>
  <c r="B11" i="1"/>
  <c r="A11" i="1"/>
  <c r="E10" i="1"/>
  <c r="B10" i="1"/>
  <c r="A10" i="1"/>
  <c r="E9" i="1"/>
  <c r="B9" i="1"/>
  <c r="A9" i="1"/>
  <c r="E8" i="1"/>
  <c r="B8" i="1"/>
  <c r="A8" i="1"/>
  <c r="E73" i="1" l="1"/>
  <c r="E86" i="1" s="1"/>
</calcChain>
</file>

<file path=xl/sharedStrings.xml><?xml version="1.0" encoding="utf-8"?>
<sst xmlns="http://schemas.openxmlformats.org/spreadsheetml/2006/main" count="91" uniqueCount="91">
  <si>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</si>
  <si>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</si>
  <si>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</si>
  <si>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</si>
  <si>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</si>
  <si>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</si>
  <si>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</si>
  <si>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</si>
  <si>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</si>
  <si>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</si>
  <si>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</si>
  <si>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</si>
  <si>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</si>
  <si>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</si>
  <si>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</si>
  <si>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</si>
  <si>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</si>
  <si>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</si>
  <si>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</si>
  <si>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</si>
  <si>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</si>
  <si>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</si>
  <si>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</si>
  <si>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</si>
  <si>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</si>
  <si>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</si>
  <si>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</si>
  <si>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</si>
  <si>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</si>
  <si>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</si>
  <si>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</si>
  <si>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</si>
  <si>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</si>
  <si>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</si>
  <si>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</si>
  <si>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</si>
  <si>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</si>
  <si>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</si>
  <si>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</si>
  <si>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</si>
  <si>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</si>
  <si>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</si>
  <si>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</si>
  <si>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</si>
  <si>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</si>
  <si>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</si>
  <si>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</si>
  <si>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</si>
  <si>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</si>
  <si>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</si>
  <si>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</si>
  <si>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</si>
  <si>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</si>
  <si>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</si>
  <si>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</si>
  <si>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</si>
  <si>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</si>
  <si>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</si>
  <si>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</si>
  <si>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</si>
  <si>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</si>
  <si>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</si>
  <si>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</si>
  <si>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</si>
  <si>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</si>
  <si>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</si>
  <si>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</si>
  <si>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</si>
  <si>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</si>
  <si>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</si>
  <si>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</si>
  <si>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</si>
  <si>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</si>
  <si>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</si>
  <si>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</si>
  <si>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</si>
  <si>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</si>
  <si>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</si>
  <si>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</si>
  <si>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</si>
  <si>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</si>
  <si>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</si>
  <si>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</si>
  <si>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</si>
  <si>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</si>
  <si>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</si>
  <si>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</si>
  <si>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</si>
  <si>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[Resolución del Consejo]</t>
  </si>
  <si>
    <t>Fuente: Resolución Consejo de Administración</t>
  </si>
  <si>
    <t>Fecha de Aprobación:  13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</si>
</sst>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43" fontId="7" fillId="0" borderId="0" xfId="3" applyFont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43" fontId="3" fillId="0" borderId="0" xfId="1" applyFont="1"/>
    <xf numFmtId="0" fontId="3" fillId="5" borderId="2" xfId="2" applyFont="1" applyFill="1" applyBorder="1" applyAlignment="1">
      <alignment horizontal="left" vertical="center" wrapText="1"/>
    </xf>
    <xf numFmtId="165" fontId="3" fillId="5" borderId="2" xfId="2" applyNumberFormat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43" fontId="1" fillId="0" borderId="0" xfId="1" applyFont="1"/>
    <xf numFmtId="165" fontId="3" fillId="0" borderId="0" xfId="2" applyNumberFormat="1" applyFont="1" applyAlignment="1">
      <alignment vertical="center" wrapText="1"/>
    </xf>
    <xf numFmtId="43" fontId="1" fillId="0" borderId="0" xfId="1" applyFont="1" applyAlignment="1">
      <alignment horizontal="left"/>
    </xf>
    <xf numFmtId="165" fontId="2" fillId="0" borderId="0" xfId="2" applyNumberFormat="1" applyAlignment="1">
      <alignment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2" applyFont="1" applyAlignment="1">
      <alignment horizontal="left" vertical="center" wrapText="1" indent="2"/>
    </xf>
    <xf numFmtId="0" fontId="8" fillId="0" borderId="0" xfId="2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2" applyFill="1" applyAlignment="1">
      <alignment horizontal="left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918" y="89647"/>
          <a:ext cx="1547005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752475</xdr:colOff>
      <xdr:row>52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8475" cy="842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Ppto%202019/Digepres_Pp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Financiamiento"/>
      <sheetName val="Plantilla Ejecución "/>
      <sheetName val="Hoja4 (2)"/>
      <sheetName val="Ingresos"/>
      <sheetName val="Gastos"/>
      <sheetName val="DETALLE"/>
      <sheetName val="Detalle Gastos Personal"/>
      <sheetName val="Hoja1"/>
      <sheetName val="Hoja4"/>
      <sheetName val="Ejecución"/>
      <sheetName val="Data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  <cell r="O136">
            <v>7268800000</v>
          </cell>
        </row>
        <row r="157">
          <cell r="A157" t="str">
            <v>4.1.2</v>
          </cell>
          <cell r="B157" t="str">
            <v>Incremento de activos financieros no corrientes</v>
          </cell>
          <cell r="O157">
            <v>0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  <cell r="O222">
            <v>0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2"/>
      <sheetData sheetId="3"/>
      <sheetData sheetId="4"/>
      <sheetData sheetId="5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  <cell r="Q8">
            <v>2322154236.0031219</v>
          </cell>
        </row>
        <row r="35">
          <cell r="A35" t="str">
            <v>2.1.2</v>
          </cell>
          <cell r="B35" t="str">
            <v>SOBRESUELDOS</v>
          </cell>
          <cell r="Q35">
            <v>144878280.24715748</v>
          </cell>
        </row>
        <row r="51">
          <cell r="A51" t="str">
            <v>2.1.3</v>
          </cell>
          <cell r="B51" t="str">
            <v>DIETAS Y GASTOS DE REPRESENTACIÓN</v>
          </cell>
          <cell r="Q51">
            <v>0</v>
          </cell>
        </row>
        <row r="58">
          <cell r="A58" t="str">
            <v>2.1.4</v>
          </cell>
          <cell r="B58" t="str">
            <v>GRATIFICACIONES Y BONIFICACIONES</v>
          </cell>
          <cell r="Q58">
            <v>213954402.78</v>
          </cell>
        </row>
        <row r="66">
          <cell r="A66" t="str">
            <v>2.1.5</v>
          </cell>
          <cell r="B66" t="str">
            <v>CONTRIBUCIONES A LA SEGURIDAD SOCIAL</v>
          </cell>
          <cell r="Q66">
            <v>286034125.43999994</v>
          </cell>
        </row>
        <row r="76">
          <cell r="A76" t="str">
            <v>2.2.1</v>
          </cell>
          <cell r="B76" t="str">
            <v>SERVICIOS BÁSICOS</v>
          </cell>
          <cell r="Q76">
            <v>32467477161.703037</v>
          </cell>
        </row>
        <row r="94">
          <cell r="A94" t="str">
            <v>2.2.2</v>
          </cell>
          <cell r="B94" t="str">
            <v>PUBLICIDAD, IMPRESIÓN Y ENCUADERNACIÓN</v>
          </cell>
          <cell r="Q94">
            <v>228577008.27470973</v>
          </cell>
        </row>
        <row r="99">
          <cell r="A99" t="str">
            <v>2.2.3</v>
          </cell>
          <cell r="B99" t="str">
            <v>VIÁTICOS</v>
          </cell>
          <cell r="Q99">
            <v>60005597.554264292</v>
          </cell>
        </row>
        <row r="105">
          <cell r="A105" t="str">
            <v>2.2.4</v>
          </cell>
          <cell r="B105" t="str">
            <v>TRANSPORTE Y ALMACENAJE</v>
          </cell>
          <cell r="Q105">
            <v>20385341.67448302</v>
          </cell>
        </row>
        <row r="115">
          <cell r="A115" t="str">
            <v>2.2.5</v>
          </cell>
          <cell r="B115" t="str">
            <v>ALQUILERES Y RENTAS</v>
          </cell>
          <cell r="Q115">
            <v>588403816.38659477</v>
          </cell>
        </row>
        <row r="136">
          <cell r="A136" t="str">
            <v>2.2.6</v>
          </cell>
          <cell r="B136" t="str">
            <v>SEGUROS</v>
          </cell>
          <cell r="Q136">
            <v>17756004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  <cell r="Q155">
            <v>7968860882.7968636</v>
          </cell>
        </row>
        <row r="175">
          <cell r="A175" t="str">
            <v>2.2.8</v>
          </cell>
          <cell r="B175" t="str">
            <v>OTROS SERVICIOS NO INCLUIDOS EN CONCEPTOS ANTERIORES</v>
          </cell>
          <cell r="Q175">
            <v>1579846507.637259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  <cell r="Q211">
            <v>0</v>
          </cell>
        </row>
        <row r="223">
          <cell r="A223" t="str">
            <v>2.3.2</v>
          </cell>
          <cell r="B223" t="str">
            <v>TEXTILES Y VESTUARIOS</v>
          </cell>
          <cell r="Q223">
            <v>108074662.26045454</v>
          </cell>
        </row>
        <row r="232">
          <cell r="A232" t="str">
            <v>2.3.3</v>
          </cell>
          <cell r="B232" t="str">
            <v>PRODUCTOS DE PAPEL, CARTÓN E IMPRESOS</v>
          </cell>
          <cell r="Q232">
            <v>2688100</v>
          </cell>
        </row>
        <row r="245">
          <cell r="A245" t="str">
            <v>2.3.4</v>
          </cell>
          <cell r="B245" t="str">
            <v>PRODUCTOS FARMACÉUTICOS</v>
          </cell>
          <cell r="Q245">
            <v>491600.04</v>
          </cell>
        </row>
        <row r="250">
          <cell r="A250" t="str">
            <v>2.3.5</v>
          </cell>
          <cell r="B250" t="str">
            <v>PRODUCTOS DE CUERO, CAUCHO Y PLÁSTICO</v>
          </cell>
          <cell r="Q250">
            <v>0</v>
          </cell>
        </row>
        <row r="261">
          <cell r="A261" t="str">
            <v>2.3.6</v>
          </cell>
          <cell r="B261" t="str">
            <v>PRODUCTOS DE MINERALES, METÁLICOS Y NO METÁLICOS</v>
          </cell>
          <cell r="Q261">
            <v>0</v>
          </cell>
        </row>
        <row r="289">
          <cell r="A289" t="str">
            <v>2.3.7</v>
          </cell>
          <cell r="B289" t="str">
            <v>COMBUSTIBLES, LUBRICANTES, PRODUCTOS QUÍMICOS Y CONEXOS</v>
          </cell>
          <cell r="Q289">
            <v>109244962.1997799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  <cell r="Q306">
            <v>0</v>
          </cell>
        </row>
        <row r="311">
          <cell r="A311" t="str">
            <v>2.3.9</v>
          </cell>
          <cell r="B311" t="str">
            <v>PRODUCTOS Y ÚTILES VARIOS</v>
          </cell>
          <cell r="Q311">
            <v>821334664.33578002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  <cell r="Q331">
            <v>5198457</v>
          </cell>
        </row>
        <row r="354">
          <cell r="A354" t="str">
            <v>2.4.2</v>
          </cell>
          <cell r="B354" t="str">
            <v>TRANSFERENCIAS CORRIENTES AL  GOBIERNO GENERAL NACIONAL</v>
          </cell>
          <cell r="Q354">
            <v>0</v>
          </cell>
        </row>
        <row r="374">
          <cell r="A374" t="str">
            <v>2.4.3</v>
          </cell>
          <cell r="B374" t="str">
            <v>TRANSFERENCIAS CORRIENTES A GOBIERNOS GENERALES LOCALES</v>
          </cell>
          <cell r="Q374">
            <v>0</v>
          </cell>
        </row>
        <row r="381">
          <cell r="A381" t="str">
            <v>2.4.4</v>
          </cell>
          <cell r="B381" t="str">
            <v>TRANSFERENCIAS CORRIENTES A EMPRESAS PÚBLICAS NO FINANCIERAS</v>
          </cell>
          <cell r="Q381">
            <v>0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  <cell r="Q390">
            <v>0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  <cell r="Q408">
            <v>0</v>
          </cell>
        </row>
        <row r="415">
          <cell r="A415" t="str">
            <v>2.4.9</v>
          </cell>
          <cell r="B415" t="str">
            <v>TRANSFERENCIAS CORRIENTES A OTRAS INSTITUCIONES PÚBLICAS</v>
          </cell>
          <cell r="Q415">
            <v>0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  <cell r="Q429">
            <v>0</v>
          </cell>
        </row>
        <row r="436">
          <cell r="A436" t="str">
            <v>2.5.2</v>
          </cell>
          <cell r="B436" t="str">
            <v>TRANSFERENCIAS DE CAPITAL AL GOBIERNO GENERAL  NACIONAL</v>
          </cell>
          <cell r="Q436">
            <v>0</v>
          </cell>
        </row>
        <row r="452">
          <cell r="A452" t="str">
            <v>2.5.3</v>
          </cell>
          <cell r="B452" t="str">
            <v>TRANSFERENCIAS DE CAPITAL A GOBIERNOS GENERALES LOCALES</v>
          </cell>
          <cell r="Q452">
            <v>0</v>
          </cell>
        </row>
        <row r="459">
          <cell r="A459" t="str">
            <v>2.5.4</v>
          </cell>
          <cell r="B459" t="str">
            <v>TRANSFERENCIAS DE CAPITAL  A EMPRESAS PÚBLICAS NO FINANCIERAS</v>
          </cell>
          <cell r="Q459">
            <v>0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  <cell r="Q466">
            <v>0</v>
          </cell>
        </row>
        <row r="473">
          <cell r="A473" t="str">
            <v>2.5.6</v>
          </cell>
          <cell r="B473" t="str">
            <v>TRANSFERENCIAS DE CAPITAL AL SECTOR EXTERNO</v>
          </cell>
          <cell r="Q473">
            <v>0</v>
          </cell>
        </row>
        <row r="480">
          <cell r="A480" t="str">
            <v>2.5.9</v>
          </cell>
          <cell r="B480" t="str">
            <v>TRANSFERENCIAS DE CAPITAL A OTRAS INSTITUCIONES PÚBLICAS</v>
          </cell>
          <cell r="Q480">
            <v>0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  <cell r="Q488">
            <v>218815714.14616841</v>
          </cell>
        </row>
        <row r="499">
          <cell r="A499" t="str">
            <v>2.6.2</v>
          </cell>
          <cell r="B499" t="str">
            <v>MOBILIARIO Y EQUIPO EDUCACIONAL Y RECREATIVO</v>
          </cell>
          <cell r="Q499">
            <v>0</v>
          </cell>
        </row>
        <row r="508">
          <cell r="A508" t="str">
            <v>2.6.3</v>
          </cell>
          <cell r="B508" t="str">
            <v>EQUIPO E INSTRUMENTAL, CIENTÍFICO Y LABORATORIO</v>
          </cell>
          <cell r="Q508">
            <v>0</v>
          </cell>
        </row>
        <row r="517">
          <cell r="A517" t="str">
            <v>2.6.4</v>
          </cell>
          <cell r="B517" t="str">
            <v>VEHÍCULOS Y EQUIPO DE TRANSPORTE, TRACCIÓN Y ELEVACIÓN</v>
          </cell>
          <cell r="Q517">
            <v>5224660.9308005106</v>
          </cell>
        </row>
        <row r="534">
          <cell r="A534" t="str">
            <v>2.6.5</v>
          </cell>
          <cell r="B534" t="str">
            <v>MAQUINARIA, OTROS EQUIPOS Y HERRAMIENTAS</v>
          </cell>
          <cell r="Q534">
            <v>2785690591.7025108</v>
          </cell>
        </row>
        <row r="551">
          <cell r="A551" t="str">
            <v>2.6.6</v>
          </cell>
          <cell r="B551" t="str">
            <v>EQUIPOS DE DEFENSA Y SEGURIDAD</v>
          </cell>
          <cell r="Q551">
            <v>0</v>
          </cell>
        </row>
        <row r="556">
          <cell r="A556" t="str">
            <v>2.6.7</v>
          </cell>
          <cell r="B556" t="str">
            <v>ACTIVOS BIÓLOGICOS CULTIVABLES</v>
          </cell>
          <cell r="Q556">
            <v>0</v>
          </cell>
        </row>
        <row r="575">
          <cell r="A575" t="str">
            <v>2.6.8</v>
          </cell>
          <cell r="B575" t="str">
            <v>BIENES INTANGIBLES</v>
          </cell>
          <cell r="Q575">
            <v>7527126.0888914652</v>
          </cell>
        </row>
        <row r="598">
          <cell r="A598" t="str">
            <v>2.6.9</v>
          </cell>
          <cell r="B598" t="str">
            <v>EDIFICIOS, ESTRUCTURAS, TIERRAS, TERRENOS Y OBJETOS DE VALOR</v>
          </cell>
          <cell r="Q598">
            <v>0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  <cell r="Q631">
            <v>130374299.49521494</v>
          </cell>
        </row>
        <row r="651">
          <cell r="A651" t="str">
            <v>2.7.3</v>
          </cell>
          <cell r="B651" t="str">
            <v>CONSTRUCCIONES EN BIENES CONCESIONADOS</v>
          </cell>
          <cell r="Q651">
            <v>0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  <cell r="Q656">
            <v>0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  <cell r="Q662">
            <v>0</v>
          </cell>
        </row>
        <row r="678">
          <cell r="A678" t="str">
            <v>2.8.2</v>
          </cell>
          <cell r="B678" t="str">
            <v>ADQUISICIÓN DE TÍTULOS VALORES REPRESENTATIVOS DE DEUDA</v>
          </cell>
          <cell r="Q678">
            <v>0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  <cell r="Q717">
            <v>1060601298.0523893</v>
          </cell>
        </row>
        <row r="724">
          <cell r="A724" t="str">
            <v>2.9.2</v>
          </cell>
          <cell r="B724" t="str">
            <v>INTERESES DE LA DEUDA PUBLICA EXTERNA</v>
          </cell>
          <cell r="Q724">
            <v>0</v>
          </cell>
        </row>
        <row r="734">
          <cell r="A734" t="str">
            <v>2.9.4</v>
          </cell>
          <cell r="B734" t="str">
            <v>COMISIONES Y OTROS GASTOS BANCARIOS DE LA DEUDA PÚBLICA</v>
          </cell>
          <cell r="Q734">
            <v>0</v>
          </cell>
        </row>
      </sheetData>
      <sheetData sheetId="6"/>
      <sheetData sheetId="7"/>
      <sheetData sheetId="8"/>
      <sheetData sheetId="9"/>
      <sheetData sheetId="10">
        <row r="72">
          <cell r="R72">
            <v>295.67548570677315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showGridLines="0" tabSelected="1" topLeftCell="C1" zoomScale="85" zoomScaleNormal="85" zoomScaleSheetLayoutView="100" workbookViewId="0">
      <selection activeCell="G21" sqref="G21"/>
    </sheetView>
  </sheetViews>
  <sheetFormatPr baseColWidth="10" defaultColWidth="9.140625" defaultRowHeight="15" outlineLevelRow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3" bestFit="1" customWidth="1"/>
    <col min="5" max="5" width="24.7109375" style="3" bestFit="1" customWidth="1"/>
    <col min="6" max="16384" width="9.140625" style="3"/>
  </cols>
  <sheetData>
    <row r="1" spans="1:17" ht="18.75" x14ac:dyDescent="0.25">
      <c r="C1" s="42" t="s">
        <v>0</v>
      </c>
      <c r="D1" s="4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 x14ac:dyDescent="0.25">
      <c r="C2" s="42" t="s">
        <v>1</v>
      </c>
      <c r="D2" s="4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x14ac:dyDescent="0.25">
      <c r="C3" s="43" t="s">
        <v>2</v>
      </c>
      <c r="D3" s="4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C4" s="44" t="s">
        <v>3</v>
      </c>
      <c r="D4" s="4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D5" s="6"/>
      <c r="E5" s="6"/>
    </row>
    <row r="6" spans="1:17" ht="31.5" x14ac:dyDescent="0.25">
      <c r="A6" s="7" t="s">
        <v>4</v>
      </c>
      <c r="B6" s="8" t="s">
        <v>5</v>
      </c>
      <c r="C6" s="9"/>
      <c r="D6" s="9" t="s">
        <v>6</v>
      </c>
      <c r="E6" s="10" t="s">
        <v>7</v>
      </c>
    </row>
    <row r="7" spans="1:17" x14ac:dyDescent="0.25">
      <c r="D7" s="11" t="s">
        <v>8</v>
      </c>
      <c r="E7" s="12"/>
    </row>
    <row r="8" spans="1:17" x14ac:dyDescent="0.25">
      <c r="A8" s="1">
        <f>+[3]Gastos!A7</f>
        <v>2.1</v>
      </c>
      <c r="B8" s="1" t="str">
        <f>+[3]Gastos!B7</f>
        <v>REMUNERACIONES Y CONTRIBUCIONES</v>
      </c>
      <c r="D8" s="13" t="s">
        <v>9</v>
      </c>
      <c r="E8" s="14">
        <f>+SUM(E9:E13)</f>
        <v>2967021044.4702797</v>
      </c>
    </row>
    <row r="9" spans="1:17" outlineLevel="1" x14ac:dyDescent="0.25">
      <c r="A9" s="15" t="str">
        <f>+[3]Gastos!A8</f>
        <v>2.1.1</v>
      </c>
      <c r="B9" s="15" t="str">
        <f>+[3]Gastos!B8</f>
        <v>REMUNERACIONES</v>
      </c>
      <c r="C9" s="15"/>
      <c r="D9" s="16" t="s">
        <v>10</v>
      </c>
      <c r="E9" s="17">
        <f>+[3]Gastos!Q8</f>
        <v>2322154236.0031219</v>
      </c>
    </row>
    <row r="10" spans="1:17" outlineLevel="1" x14ac:dyDescent="0.25">
      <c r="A10" s="18" t="str">
        <f>+[3]Gastos!A35</f>
        <v>2.1.2</v>
      </c>
      <c r="B10" s="18" t="str">
        <f>+[3]Gastos!B35</f>
        <v>SOBRESUELDOS</v>
      </c>
      <c r="C10" s="18"/>
      <c r="D10" s="16" t="s">
        <v>11</v>
      </c>
      <c r="E10" s="19">
        <f>+[3]Gastos!Q35</f>
        <v>144878280.24715748</v>
      </c>
    </row>
    <row r="11" spans="1:17" outlineLevel="1" x14ac:dyDescent="0.25">
      <c r="A11" s="18" t="str">
        <f>+[3]Gastos!A51</f>
        <v>2.1.3</v>
      </c>
      <c r="B11" s="18" t="str">
        <f>+[3]Gastos!B51</f>
        <v>DIETAS Y GASTOS DE REPRESENTACIÓN</v>
      </c>
      <c r="C11" s="18"/>
      <c r="D11" s="16" t="s">
        <v>12</v>
      </c>
      <c r="E11" s="19">
        <f>+[3]Gastos!Q51</f>
        <v>0</v>
      </c>
    </row>
    <row r="12" spans="1:17" outlineLevel="1" x14ac:dyDescent="0.25">
      <c r="A12" s="18" t="str">
        <f>+[3]Gastos!A58</f>
        <v>2.1.4</v>
      </c>
      <c r="B12" s="18" t="str">
        <f>+[3]Gastos!B58</f>
        <v>GRATIFICACIONES Y BONIFICACIONES</v>
      </c>
      <c r="C12" s="18"/>
      <c r="D12" s="16" t="s">
        <v>13</v>
      </c>
      <c r="E12" s="19">
        <f>+[3]Gastos!Q58</f>
        <v>213954402.78</v>
      </c>
    </row>
    <row r="13" spans="1:17" outlineLevel="1" x14ac:dyDescent="0.25">
      <c r="A13" s="18" t="str">
        <f>+[3]Gastos!A66</f>
        <v>2.1.5</v>
      </c>
      <c r="B13" s="18" t="str">
        <f>+[3]Gastos!B66</f>
        <v>CONTRIBUCIONES A LA SEGURIDAD SOCIAL</v>
      </c>
      <c r="C13" s="18"/>
      <c r="D13" s="16" t="s">
        <v>14</v>
      </c>
      <c r="E13" s="19">
        <f>+[3]Gastos!Q66</f>
        <v>286034125.43999994</v>
      </c>
    </row>
    <row r="14" spans="1:17" x14ac:dyDescent="0.25">
      <c r="D14" s="13" t="s">
        <v>15</v>
      </c>
      <c r="E14" s="20">
        <f>SUM(E15:E23)</f>
        <v>42931312320.027214</v>
      </c>
    </row>
    <row r="15" spans="1:17" outlineLevel="1" x14ac:dyDescent="0.25">
      <c r="A15" s="18" t="str">
        <f>+[3]Gastos!A76</f>
        <v>2.2.1</v>
      </c>
      <c r="B15" s="18" t="str">
        <f>+[3]Gastos!B76</f>
        <v>SERVICIOS BÁSICOS</v>
      </c>
      <c r="C15" s="18"/>
      <c r="D15" s="16" t="s">
        <v>16</v>
      </c>
      <c r="E15" s="19">
        <f>+[3]Gastos!Q76</f>
        <v>32467477161.703037</v>
      </c>
    </row>
    <row r="16" spans="1:17" outlineLevel="1" x14ac:dyDescent="0.25">
      <c r="A16" s="18" t="str">
        <f>+[3]Gastos!A94</f>
        <v>2.2.2</v>
      </c>
      <c r="B16" s="18" t="str">
        <f>+[3]Gastos!B94</f>
        <v>PUBLICIDAD, IMPRESIÓN Y ENCUADERNACIÓN</v>
      </c>
      <c r="C16" s="18"/>
      <c r="D16" s="16" t="s">
        <v>17</v>
      </c>
      <c r="E16" s="19">
        <f>+[3]Gastos!Q94</f>
        <v>228577008.27470973</v>
      </c>
    </row>
    <row r="17" spans="1:5" outlineLevel="1" x14ac:dyDescent="0.25">
      <c r="A17" s="18" t="str">
        <f>+[3]Gastos!A99</f>
        <v>2.2.3</v>
      </c>
      <c r="B17" s="18" t="str">
        <f>+[3]Gastos!B99</f>
        <v>VIÁTICOS</v>
      </c>
      <c r="C17" s="18"/>
      <c r="D17" s="16" t="s">
        <v>18</v>
      </c>
      <c r="E17" s="19">
        <f>+[3]Gastos!Q99</f>
        <v>60005597.554264292</v>
      </c>
    </row>
    <row r="18" spans="1:5" ht="18" customHeight="1" outlineLevel="1" x14ac:dyDescent="0.25">
      <c r="A18" s="18" t="str">
        <f>+[3]Gastos!A105</f>
        <v>2.2.4</v>
      </c>
      <c r="B18" s="18" t="str">
        <f>+[3]Gastos!B105</f>
        <v>TRANSPORTE Y ALMACENAJE</v>
      </c>
      <c r="C18" s="18"/>
      <c r="D18" s="16" t="s">
        <v>19</v>
      </c>
      <c r="E18" s="19">
        <f>+[3]Gastos!Q105</f>
        <v>20385341.67448302</v>
      </c>
    </row>
    <row r="19" spans="1:5" outlineLevel="1" x14ac:dyDescent="0.25">
      <c r="A19" s="18" t="str">
        <f>+[3]Gastos!A115</f>
        <v>2.2.5</v>
      </c>
      <c r="B19" s="18" t="str">
        <f>+[3]Gastos!B115</f>
        <v>ALQUILERES Y RENTAS</v>
      </c>
      <c r="C19" s="18"/>
      <c r="D19" s="16" t="s">
        <v>20</v>
      </c>
      <c r="E19" s="19">
        <f>+[3]Gastos!Q115</f>
        <v>588403816.38659477</v>
      </c>
    </row>
    <row r="20" spans="1:5" outlineLevel="1" x14ac:dyDescent="0.25">
      <c r="A20" s="18" t="str">
        <f>+[3]Gastos!A136</f>
        <v>2.2.6</v>
      </c>
      <c r="B20" s="18" t="str">
        <f>+[3]Gastos!B136</f>
        <v>SEGUROS</v>
      </c>
      <c r="C20" s="18"/>
      <c r="D20" s="16" t="s">
        <v>21</v>
      </c>
      <c r="E20" s="19">
        <f>+[3]Gastos!Q136</f>
        <v>17756004</v>
      </c>
    </row>
    <row r="21" spans="1:5" ht="45" outlineLevel="1" x14ac:dyDescent="0.25">
      <c r="A21" s="18" t="str">
        <f>+[3]Gastos!A155</f>
        <v>2.2.7</v>
      </c>
      <c r="B21" s="18" t="str">
        <f>+[3]Gastos!B155</f>
        <v>SERVICIOS DE CONSERVACIÓN, REPARACIONES MENORES E INSTALACIONES TEMPORALES</v>
      </c>
      <c r="C21" s="18"/>
      <c r="D21" s="16" t="s">
        <v>22</v>
      </c>
      <c r="E21" s="19">
        <f>+[3]Gastos!Q155</f>
        <v>7968860882.7968636</v>
      </c>
    </row>
    <row r="22" spans="1:5" ht="30" outlineLevel="1" x14ac:dyDescent="0.25">
      <c r="A22" s="18" t="str">
        <f>+[3]Gastos!A175</f>
        <v>2.2.8</v>
      </c>
      <c r="B22" s="18" t="str">
        <f>+[3]Gastos!B175</f>
        <v>OTROS SERVICIOS NO INCLUIDOS EN CONCEPTOS ANTERIORES</v>
      </c>
      <c r="C22" s="18"/>
      <c r="D22" s="16" t="s">
        <v>23</v>
      </c>
      <c r="E22" s="19">
        <f>+[3]Gastos!Q175</f>
        <v>1579846507.637259</v>
      </c>
    </row>
    <row r="23" spans="1:5" outlineLevel="1" x14ac:dyDescent="0.25">
      <c r="A23" s="21"/>
      <c r="B23" s="21"/>
      <c r="C23" s="45"/>
      <c r="D23" s="40" t="s">
        <v>24</v>
      </c>
      <c r="E23" s="41"/>
    </row>
    <row r="24" spans="1:5" x14ac:dyDescent="0.25">
      <c r="A24" s="1">
        <f>+[3]Gastos!A210</f>
        <v>2.2999999999999998</v>
      </c>
      <c r="B24" s="1" t="str">
        <f>+[3]Gastos!B210</f>
        <v>MATERIALES Y SUMINISTROS</v>
      </c>
      <c r="D24" s="13" t="s">
        <v>25</v>
      </c>
      <c r="E24" s="20">
        <f>SUM(E25:E33)</f>
        <v>1041833988.8360145</v>
      </c>
    </row>
    <row r="25" spans="1:5" outlineLevel="1" x14ac:dyDescent="0.25">
      <c r="A25" s="18" t="str">
        <f>+[3]Gastos!A211</f>
        <v>2.3.1</v>
      </c>
      <c r="B25" s="19" t="str">
        <f>+[3]Gastos!B211</f>
        <v>ALIMENTOS Y PRODUCTOS AGROFORESTALES</v>
      </c>
      <c r="C25" s="19"/>
      <c r="D25" s="16" t="s">
        <v>26</v>
      </c>
      <c r="E25" s="19">
        <f>+[3]Gastos!Q211</f>
        <v>0</v>
      </c>
    </row>
    <row r="26" spans="1:5" outlineLevel="1" x14ac:dyDescent="0.25">
      <c r="A26" s="18" t="str">
        <f>+[3]Gastos!A223</f>
        <v>2.3.2</v>
      </c>
      <c r="B26" s="19" t="str">
        <f>+[3]Gastos!B223</f>
        <v>TEXTILES Y VESTUARIOS</v>
      </c>
      <c r="C26" s="19"/>
      <c r="D26" s="16" t="s">
        <v>27</v>
      </c>
      <c r="E26" s="19">
        <f>+[3]Gastos!Q223</f>
        <v>108074662.26045454</v>
      </c>
    </row>
    <row r="27" spans="1:5" outlineLevel="1" x14ac:dyDescent="0.25">
      <c r="A27" s="18" t="str">
        <f>+[3]Gastos!A232</f>
        <v>2.3.3</v>
      </c>
      <c r="B27" s="19" t="str">
        <f>+[3]Gastos!B232</f>
        <v>PRODUCTOS DE PAPEL, CARTÓN E IMPRESOS</v>
      </c>
      <c r="C27" s="19"/>
      <c r="D27" s="16" t="s">
        <v>28</v>
      </c>
      <c r="E27" s="19">
        <f>+[3]Gastos!Q232</f>
        <v>2688100</v>
      </c>
    </row>
    <row r="28" spans="1:5" outlineLevel="1" x14ac:dyDescent="0.25">
      <c r="A28" s="18" t="str">
        <f>+[3]Gastos!A245</f>
        <v>2.3.4</v>
      </c>
      <c r="B28" s="19" t="str">
        <f>+[3]Gastos!B245</f>
        <v>PRODUCTOS FARMACÉUTICOS</v>
      </c>
      <c r="C28" s="19"/>
      <c r="D28" s="16" t="s">
        <v>29</v>
      </c>
      <c r="E28" s="19">
        <f>+[3]Gastos!Q245</f>
        <v>491600.04</v>
      </c>
    </row>
    <row r="29" spans="1:5" outlineLevel="1" x14ac:dyDescent="0.25">
      <c r="A29" s="18" t="str">
        <f>+[3]Gastos!A250</f>
        <v>2.3.5</v>
      </c>
      <c r="B29" s="19" t="str">
        <f>+[3]Gastos!B250</f>
        <v>PRODUCTOS DE CUERO, CAUCHO Y PLÁSTICO</v>
      </c>
      <c r="C29" s="19"/>
      <c r="D29" s="16" t="s">
        <v>30</v>
      </c>
      <c r="E29" s="19">
        <f>+[3]Gastos!Q250</f>
        <v>0</v>
      </c>
    </row>
    <row r="30" spans="1:5" ht="30" outlineLevel="1" x14ac:dyDescent="0.25">
      <c r="A30" s="18" t="str">
        <f>+[3]Gastos!A261</f>
        <v>2.3.6</v>
      </c>
      <c r="B30" s="19" t="str">
        <f>+[3]Gastos!B261</f>
        <v>PRODUCTOS DE MINERALES, METÁLICOS Y NO METÁLICOS</v>
      </c>
      <c r="C30" s="19"/>
      <c r="D30" s="16" t="s">
        <v>31</v>
      </c>
      <c r="E30" s="19">
        <f>+[3]Gastos!Q261</f>
        <v>0</v>
      </c>
    </row>
    <row r="31" spans="1:5" ht="30" outlineLevel="1" x14ac:dyDescent="0.25">
      <c r="A31" s="18" t="str">
        <f>+[3]Gastos!A289</f>
        <v>2.3.7</v>
      </c>
      <c r="B31" s="19" t="str">
        <f>+[3]Gastos!B289</f>
        <v>COMBUSTIBLES, LUBRICANTES, PRODUCTOS QUÍMICOS Y CONEXOS</v>
      </c>
      <c r="C31" s="19"/>
      <c r="D31" s="16" t="s">
        <v>32</v>
      </c>
      <c r="E31" s="19">
        <f>+[3]Gastos!Q289</f>
        <v>109244962.1997799</v>
      </c>
    </row>
    <row r="32" spans="1:5" ht="30" outlineLevel="1" x14ac:dyDescent="0.25">
      <c r="A32" s="18" t="str">
        <f>+[3]Gastos!A306</f>
        <v>2.3.8</v>
      </c>
      <c r="B32" s="19" t="str">
        <f>+[3]Gastos!B306</f>
        <v>GASTOS QUE SE ASIGNARÁN DURANTE EL EJERCICIO (ART. 32 Y 33 LEY 423-06)</v>
      </c>
      <c r="C32" s="19"/>
      <c r="D32" s="16" t="s">
        <v>33</v>
      </c>
      <c r="E32" s="19">
        <f>+[3]Gastos!Q306</f>
        <v>0</v>
      </c>
    </row>
    <row r="33" spans="1:5" outlineLevel="1" x14ac:dyDescent="0.25">
      <c r="A33" s="18" t="str">
        <f>+[3]Gastos!A311</f>
        <v>2.3.9</v>
      </c>
      <c r="B33" s="19" t="str">
        <f>+[3]Gastos!B311</f>
        <v>PRODUCTOS Y ÚTILES VARIOS</v>
      </c>
      <c r="C33" s="19"/>
      <c r="D33" s="16" t="s">
        <v>34</v>
      </c>
      <c r="E33" s="19">
        <f>+[3]Gastos!Q311</f>
        <v>821334664.33578002</v>
      </c>
    </row>
    <row r="34" spans="1:5" x14ac:dyDescent="0.25">
      <c r="A34" s="1">
        <f>+[3]Gastos!A330</f>
        <v>2.4</v>
      </c>
      <c r="B34" s="1" t="str">
        <f>+[3]Gastos!B330</f>
        <v>TRANSFERENCIAS CORRIENTES</v>
      </c>
      <c r="D34" s="13" t="s">
        <v>35</v>
      </c>
      <c r="E34" s="20">
        <f>SUM(E35:E43)</f>
        <v>300873942.70677316</v>
      </c>
    </row>
    <row r="35" spans="1:5" ht="30" outlineLevel="1" x14ac:dyDescent="0.25">
      <c r="A35" s="18" t="str">
        <f>+[3]Gastos!A331</f>
        <v>2.4.1</v>
      </c>
      <c r="B35" s="19" t="str">
        <f>+[3]Gastos!B331</f>
        <v>TRANSFERENCIAS CORRIENTES AL SECTOR PRIVADO</v>
      </c>
      <c r="C35" s="19"/>
      <c r="D35" s="16" t="s">
        <v>36</v>
      </c>
      <c r="E35" s="19">
        <f>+[3]Gastos!Q331</f>
        <v>5198457</v>
      </c>
    </row>
    <row r="36" spans="1:5" ht="30" outlineLevel="1" x14ac:dyDescent="0.25">
      <c r="A36" s="18" t="str">
        <f>+[3]Gastos!A354</f>
        <v>2.4.2</v>
      </c>
      <c r="B36" s="19" t="str">
        <f>+[3]Gastos!B354</f>
        <v>TRANSFERENCIAS CORRIENTES AL  GOBIERNO GENERAL NACIONAL</v>
      </c>
      <c r="C36" s="19"/>
      <c r="D36" s="16" t="s">
        <v>37</v>
      </c>
      <c r="E36" s="19">
        <f>+[3]Gastos!Q354</f>
        <v>0</v>
      </c>
    </row>
    <row r="37" spans="1:5" ht="30" outlineLevel="1" x14ac:dyDescent="0.25">
      <c r="A37" s="18" t="str">
        <f>+[3]Gastos!A374</f>
        <v>2.4.3</v>
      </c>
      <c r="B37" s="19" t="str">
        <f>+[3]Gastos!B374</f>
        <v>TRANSFERENCIAS CORRIENTES A GOBIERNOS GENERALES LOCALES</v>
      </c>
      <c r="C37" s="19"/>
      <c r="D37" s="16" t="s">
        <v>38</v>
      </c>
      <c r="E37" s="19">
        <f>+[3]Gastos!Q374</f>
        <v>0</v>
      </c>
    </row>
    <row r="38" spans="1:5" ht="30" outlineLevel="1" x14ac:dyDescent="0.25">
      <c r="A38" s="18" t="str">
        <f>+[3]Gastos!A381</f>
        <v>2.4.4</v>
      </c>
      <c r="B38" s="19" t="str">
        <f>+[3]Gastos!B381</f>
        <v>TRANSFERENCIAS CORRIENTES A EMPRESAS PÚBLICAS NO FINANCIERAS</v>
      </c>
      <c r="C38" s="19"/>
      <c r="D38" s="16" t="s">
        <v>39</v>
      </c>
      <c r="E38" s="19">
        <f>+[3]Gastos!Q381</f>
        <v>0</v>
      </c>
    </row>
    <row r="39" spans="1:5" ht="30" outlineLevel="1" x14ac:dyDescent="0.25">
      <c r="A39" s="18" t="str">
        <f>+[3]Gastos!A390</f>
        <v>2.4.5</v>
      </c>
      <c r="B39" s="19" t="str">
        <f>+[3]Gastos!B390</f>
        <v>TRANSFERENCIAS CORRIENTES A INSTITUCIONES PÚBLICAS FINANCIERAS</v>
      </c>
      <c r="C39" s="19"/>
      <c r="D39" s="16" t="s">
        <v>40</v>
      </c>
      <c r="E39" s="19">
        <f>+[3]Gastos!Q390</f>
        <v>0</v>
      </c>
    </row>
    <row r="40" spans="1:5" outlineLevel="1" x14ac:dyDescent="0.25">
      <c r="A40" s="18" t="str">
        <f>+[3]Gastos!A399</f>
        <v>2.4.6</v>
      </c>
      <c r="B40" s="19" t="str">
        <f>+[3]Gastos!B399</f>
        <v>SUBVENCIONES</v>
      </c>
      <c r="C40" s="19"/>
      <c r="D40" s="22" t="s">
        <v>41</v>
      </c>
      <c r="E40" s="19">
        <f>+[3]Ejecución!R72*1000000</f>
        <v>295675485.70677316</v>
      </c>
    </row>
    <row r="41" spans="1:5" ht="30" outlineLevel="1" x14ac:dyDescent="0.25">
      <c r="A41" s="18" t="str">
        <f>+[3]Gastos!A408</f>
        <v>2.4.7</v>
      </c>
      <c r="B41" s="19" t="str">
        <f>+[3]Gastos!B408</f>
        <v>TRANSFERENCIAS CORRIENTES AL SECTOR EXTERNO</v>
      </c>
      <c r="C41" s="19"/>
      <c r="D41" s="16" t="s">
        <v>42</v>
      </c>
      <c r="E41" s="19">
        <f>+[3]Gastos!Q408</f>
        <v>0</v>
      </c>
    </row>
    <row r="42" spans="1:5" ht="30" outlineLevel="1" x14ac:dyDescent="0.25">
      <c r="A42" s="18" t="str">
        <f>+[3]Gastos!A415</f>
        <v>2.4.9</v>
      </c>
      <c r="B42" s="19" t="str">
        <f>+[3]Gastos!B415</f>
        <v>TRANSFERENCIAS CORRIENTES A OTRAS INSTITUCIONES PÚBLICAS</v>
      </c>
      <c r="C42" s="19"/>
      <c r="D42" s="16" t="s">
        <v>43</v>
      </c>
      <c r="E42" s="19">
        <f>+[3]Gastos!Q415</f>
        <v>0</v>
      </c>
    </row>
    <row r="43" spans="1:5" x14ac:dyDescent="0.25">
      <c r="A43" s="23">
        <f>+[3]Gastos!A428</f>
        <v>2.5</v>
      </c>
      <c r="B43" s="24" t="str">
        <f>+[3]Gastos!B428</f>
        <v>TRANSFERENCIAS DE CAPITAL</v>
      </c>
      <c r="C43" s="24"/>
      <c r="D43" s="13" t="s">
        <v>44</v>
      </c>
      <c r="E43" s="20">
        <f>SUM(E44:E50)</f>
        <v>0</v>
      </c>
    </row>
    <row r="44" spans="1:5" ht="30" outlineLevel="1" x14ac:dyDescent="0.25">
      <c r="A44" s="18" t="str">
        <f>+[3]Gastos!A429</f>
        <v>2.5.1</v>
      </c>
      <c r="B44" s="19" t="str">
        <f>+[3]Gastos!B429</f>
        <v>TRANSFERENCIAS DE CAPITAL AL SECTOR PRIVADO</v>
      </c>
      <c r="C44" s="19"/>
      <c r="D44" s="16" t="s">
        <v>45</v>
      </c>
      <c r="E44" s="19">
        <f>+[3]Gastos!Q429</f>
        <v>0</v>
      </c>
    </row>
    <row r="45" spans="1:5" ht="30" outlineLevel="1" x14ac:dyDescent="0.25">
      <c r="A45" s="18" t="str">
        <f>+[3]Gastos!A436</f>
        <v>2.5.2</v>
      </c>
      <c r="B45" s="19" t="str">
        <f>+[3]Gastos!B436</f>
        <v>TRANSFERENCIAS DE CAPITAL AL GOBIERNO GENERAL  NACIONAL</v>
      </c>
      <c r="C45" s="19"/>
      <c r="D45" s="16" t="s">
        <v>46</v>
      </c>
      <c r="E45" s="19">
        <f>+[3]Gastos!Q436</f>
        <v>0</v>
      </c>
    </row>
    <row r="46" spans="1:5" ht="30" outlineLevel="1" x14ac:dyDescent="0.25">
      <c r="A46" s="18" t="str">
        <f>+[3]Gastos!A452</f>
        <v>2.5.3</v>
      </c>
      <c r="B46" s="19" t="str">
        <f>+[3]Gastos!B452</f>
        <v>TRANSFERENCIAS DE CAPITAL A GOBIERNOS GENERALES LOCALES</v>
      </c>
      <c r="C46" s="19"/>
      <c r="D46" s="16" t="s">
        <v>47</v>
      </c>
      <c r="E46" s="19">
        <f>+[3]Gastos!Q452</f>
        <v>0</v>
      </c>
    </row>
    <row r="47" spans="1:5" ht="30" outlineLevel="1" x14ac:dyDescent="0.25">
      <c r="A47" s="18" t="str">
        <f>+[3]Gastos!A459</f>
        <v>2.5.4</v>
      </c>
      <c r="B47" s="19" t="str">
        <f>+[3]Gastos!B459</f>
        <v>TRANSFERENCIAS DE CAPITAL  A EMPRESAS PÚBLICAS NO FINANCIERAS</v>
      </c>
      <c r="C47" s="19"/>
      <c r="D47" s="16" t="s">
        <v>48</v>
      </c>
      <c r="E47" s="19">
        <f>+[3]Gastos!Q459</f>
        <v>0</v>
      </c>
    </row>
    <row r="48" spans="1:5" ht="30" outlineLevel="1" x14ac:dyDescent="0.25">
      <c r="A48" s="18" t="str">
        <f>+[3]Gastos!A466</f>
        <v>2.5.5</v>
      </c>
      <c r="B48" s="19" t="str">
        <f>+[3]Gastos!B466</f>
        <v>TRANSFERENCIAS DE CAPITAL A INSTITUCIONES PÚBLICAS FINANCIERAS</v>
      </c>
      <c r="C48" s="19"/>
      <c r="D48" s="16" t="s">
        <v>49</v>
      </c>
      <c r="E48" s="19">
        <f>+[3]Gastos!Q466</f>
        <v>0</v>
      </c>
    </row>
    <row r="49" spans="1:5" ht="30" outlineLevel="1" x14ac:dyDescent="0.25">
      <c r="A49" s="18" t="str">
        <f>+[3]Gastos!A473</f>
        <v>2.5.6</v>
      </c>
      <c r="B49" s="19" t="str">
        <f>+[3]Gastos!B473</f>
        <v>TRANSFERENCIAS DE CAPITAL AL SECTOR EXTERNO</v>
      </c>
      <c r="C49" s="19"/>
      <c r="D49" s="16" t="s">
        <v>50</v>
      </c>
      <c r="E49" s="19">
        <f>+[3]Gastos!Q473</f>
        <v>0</v>
      </c>
    </row>
    <row r="50" spans="1:5" ht="30" outlineLevel="1" x14ac:dyDescent="0.25">
      <c r="A50" s="18" t="str">
        <f>+[3]Gastos!A480</f>
        <v>2.5.9</v>
      </c>
      <c r="B50" s="19" t="str">
        <f>+[3]Gastos!B480</f>
        <v>TRANSFERENCIAS DE CAPITAL A OTRAS INSTITUCIONES PÚBLICAS</v>
      </c>
      <c r="C50" s="19"/>
      <c r="D50" s="16" t="s">
        <v>51</v>
      </c>
      <c r="E50" s="19">
        <f>+[3]Gastos!Q480</f>
        <v>0</v>
      </c>
    </row>
    <row r="51" spans="1:5" x14ac:dyDescent="0.25">
      <c r="A51" s="1">
        <f>+[3]Gastos!A487</f>
        <v>2.6</v>
      </c>
      <c r="B51" s="3" t="str">
        <f>+[3]Gastos!B487</f>
        <v>BIENES MUEBLES, INMUEBLES E INTANGIBLES</v>
      </c>
      <c r="C51" s="3"/>
      <c r="D51" s="13" t="s">
        <v>52</v>
      </c>
      <c r="E51" s="20">
        <f>SUM(E52:E60)</f>
        <v>3017258092.8683715</v>
      </c>
    </row>
    <row r="52" spans="1:5" outlineLevel="1" x14ac:dyDescent="0.25">
      <c r="A52" s="18" t="str">
        <f>+[3]Gastos!A488</f>
        <v>2.6.1</v>
      </c>
      <c r="B52" s="19" t="str">
        <f>+[3]Gastos!B488</f>
        <v>MOBILIARIO Y EQUIPO</v>
      </c>
      <c r="C52" s="19"/>
      <c r="D52" s="16" t="s">
        <v>53</v>
      </c>
      <c r="E52" s="19">
        <f>+[3]Gastos!Q488</f>
        <v>218815714.14616841</v>
      </c>
    </row>
    <row r="53" spans="1:5" ht="30" outlineLevel="1" x14ac:dyDescent="0.25">
      <c r="A53" s="18" t="str">
        <f>+[3]Gastos!A499</f>
        <v>2.6.2</v>
      </c>
      <c r="B53" s="19" t="str">
        <f>+[3]Gastos!B499</f>
        <v>MOBILIARIO Y EQUIPO EDUCACIONAL Y RECREATIVO</v>
      </c>
      <c r="C53" s="19"/>
      <c r="D53" s="16" t="s">
        <v>54</v>
      </c>
      <c r="E53" s="19">
        <f>+[3]Gastos!Q499</f>
        <v>0</v>
      </c>
    </row>
    <row r="54" spans="1:5" ht="30" outlineLevel="1" x14ac:dyDescent="0.25">
      <c r="A54" s="18" t="str">
        <f>+[3]Gastos!A508</f>
        <v>2.6.3</v>
      </c>
      <c r="B54" s="19" t="str">
        <f>+[3]Gastos!B508</f>
        <v>EQUIPO E INSTRUMENTAL, CIENTÍFICO Y LABORATORIO</v>
      </c>
      <c r="C54" s="19"/>
      <c r="D54" s="16" t="s">
        <v>55</v>
      </c>
      <c r="E54" s="19">
        <f>+[3]Gastos!Q508</f>
        <v>0</v>
      </c>
    </row>
    <row r="55" spans="1:5" ht="30" outlineLevel="1" x14ac:dyDescent="0.25">
      <c r="A55" s="18" t="str">
        <f>+[3]Gastos!A517</f>
        <v>2.6.4</v>
      </c>
      <c r="B55" s="19" t="str">
        <f>+[3]Gastos!B517</f>
        <v>VEHÍCULOS Y EQUIPO DE TRANSPORTE, TRACCIÓN Y ELEVACIÓN</v>
      </c>
      <c r="C55" s="19"/>
      <c r="D55" s="16" t="s">
        <v>56</v>
      </c>
      <c r="E55" s="19">
        <f>+[3]Gastos!Q517</f>
        <v>5224660.9308005106</v>
      </c>
    </row>
    <row r="56" spans="1:5" ht="30" outlineLevel="1" x14ac:dyDescent="0.25">
      <c r="A56" s="18" t="str">
        <f>+[3]Gastos!A534</f>
        <v>2.6.5</v>
      </c>
      <c r="B56" s="19" t="str">
        <f>+[3]Gastos!B534</f>
        <v>MAQUINARIA, OTROS EQUIPOS Y HERRAMIENTAS</v>
      </c>
      <c r="C56" s="19"/>
      <c r="D56" s="16" t="s">
        <v>57</v>
      </c>
      <c r="E56" s="19">
        <f>+[3]Gastos!Q534</f>
        <v>2785690591.7025108</v>
      </c>
    </row>
    <row r="57" spans="1:5" outlineLevel="1" x14ac:dyDescent="0.25">
      <c r="A57" s="18" t="str">
        <f>+[3]Gastos!A551</f>
        <v>2.6.6</v>
      </c>
      <c r="B57" s="19" t="str">
        <f>+[3]Gastos!B551</f>
        <v>EQUIPOS DE DEFENSA Y SEGURIDAD</v>
      </c>
      <c r="C57" s="19"/>
      <c r="D57" s="16" t="s">
        <v>58</v>
      </c>
      <c r="E57" s="19">
        <f>+[3]Gastos!Q551</f>
        <v>0</v>
      </c>
    </row>
    <row r="58" spans="1:5" outlineLevel="1" x14ac:dyDescent="0.25">
      <c r="A58" s="18" t="str">
        <f>+[3]Gastos!A556</f>
        <v>2.6.7</v>
      </c>
      <c r="B58" s="19" t="str">
        <f>+[3]Gastos!B556</f>
        <v>ACTIVOS BIÓLOGICOS CULTIVABLES</v>
      </c>
      <c r="C58" s="19"/>
      <c r="D58" s="16" t="s">
        <v>59</v>
      </c>
      <c r="E58" s="19">
        <f>+[3]Gastos!Q556</f>
        <v>0</v>
      </c>
    </row>
    <row r="59" spans="1:5" outlineLevel="1" x14ac:dyDescent="0.25">
      <c r="A59" s="18" t="str">
        <f>+[3]Gastos!A575</f>
        <v>2.6.8</v>
      </c>
      <c r="B59" s="19" t="str">
        <f>+[3]Gastos!B575</f>
        <v>BIENES INTANGIBLES</v>
      </c>
      <c r="C59" s="19"/>
      <c r="D59" s="16" t="s">
        <v>60</v>
      </c>
      <c r="E59" s="19">
        <f>+[3]Gastos!Q575</f>
        <v>7527126.0888914652</v>
      </c>
    </row>
    <row r="60" spans="1:5" ht="30" outlineLevel="1" x14ac:dyDescent="0.25">
      <c r="A60" s="18" t="str">
        <f>+[3]Gastos!A598</f>
        <v>2.6.9</v>
      </c>
      <c r="B60" s="19" t="str">
        <f>+[3]Gastos!B598</f>
        <v>EDIFICIOS, ESTRUCTURAS, TIERRAS, TERRENOS Y OBJETOS DE VALOR</v>
      </c>
      <c r="C60" s="19"/>
      <c r="D60" s="16" t="s">
        <v>61</v>
      </c>
      <c r="E60" s="19">
        <f>+[3]Gastos!Q598</f>
        <v>0</v>
      </c>
    </row>
    <row r="61" spans="1:5" x14ac:dyDescent="0.25">
      <c r="A61" s="25">
        <f>+[3]Gastos!A619</f>
        <v>2.7</v>
      </c>
      <c r="B61" s="26" t="str">
        <f>+[3]Gastos!B619</f>
        <v>OBRAS</v>
      </c>
      <c r="C61" s="26"/>
      <c r="D61" s="13" t="s">
        <v>62</v>
      </c>
      <c r="E61" s="27">
        <f>SUM(E62:E65)</f>
        <v>130374299.49521494</v>
      </c>
    </row>
    <row r="62" spans="1:5" outlineLevel="1" x14ac:dyDescent="0.25">
      <c r="A62" s="18" t="str">
        <f>+[3]Gastos!A620</f>
        <v>2.7.1</v>
      </c>
      <c r="B62" s="19" t="str">
        <f>+[3]Gastos!B620</f>
        <v>OBRAS EN EDIFICACIONES</v>
      </c>
      <c r="C62" s="19"/>
      <c r="D62" s="16" t="s">
        <v>63</v>
      </c>
    </row>
    <row r="63" spans="1:5" outlineLevel="1" x14ac:dyDescent="0.25">
      <c r="A63" s="18" t="str">
        <f>+[3]Gastos!A631</f>
        <v>2.7.2</v>
      </c>
      <c r="B63" s="19" t="str">
        <f>+[3]Gastos!B631</f>
        <v>INFRAESTRUCTURA</v>
      </c>
      <c r="C63" s="19"/>
      <c r="D63" s="16" t="s">
        <v>64</v>
      </c>
      <c r="E63" s="19">
        <f>+[3]Gastos!Q631</f>
        <v>130374299.49521494</v>
      </c>
    </row>
    <row r="64" spans="1:5" ht="30" outlineLevel="1" x14ac:dyDescent="0.25">
      <c r="A64" s="18" t="str">
        <f>+[3]Gastos!A651</f>
        <v>2.7.3</v>
      </c>
      <c r="B64" s="19" t="str">
        <f>+[3]Gastos!B651</f>
        <v>CONSTRUCCIONES EN BIENES CONCESIONADOS</v>
      </c>
      <c r="C64" s="19"/>
      <c r="D64" s="16" t="s">
        <v>65</v>
      </c>
      <c r="E64" s="19">
        <f>+[3]Gastos!Q651</f>
        <v>0</v>
      </c>
    </row>
    <row r="65" spans="1:5" ht="30" outlineLevel="1" x14ac:dyDescent="0.25">
      <c r="A65" s="18" t="str">
        <f>+[3]Gastos!A656</f>
        <v>2.7.4</v>
      </c>
      <c r="B65" s="19" t="str">
        <f>+[3]Gastos!B656</f>
        <v>GASTOS QUE SE ASIGNARÁN DURANTE EL EJERCICIO PARA INVERSIÓN (ART. 32 Y 33 LEY 423-06)</v>
      </c>
      <c r="C65" s="19"/>
      <c r="D65" s="16" t="s">
        <v>66</v>
      </c>
      <c r="E65" s="19">
        <f>+[3]Gastos!Q656</f>
        <v>0</v>
      </c>
    </row>
    <row r="66" spans="1:5" ht="30" x14ac:dyDescent="0.25">
      <c r="A66" s="25">
        <f>+[3]Gastos!A661</f>
        <v>2.8</v>
      </c>
      <c r="B66" s="26" t="str">
        <f>+[3]Gastos!B661</f>
        <v>ADQUISICION DE ACTIVOS FINANCIEROS CON FINES DE POLÍTICA</v>
      </c>
      <c r="C66" s="26"/>
      <c r="D66" s="13" t="s">
        <v>67</v>
      </c>
      <c r="E66" s="27">
        <f>SUM(E67:E68)</f>
        <v>0</v>
      </c>
    </row>
    <row r="67" spans="1:5" outlineLevel="1" x14ac:dyDescent="0.25">
      <c r="A67" s="18" t="str">
        <f>+[3]Gastos!A662</f>
        <v>2.8.1</v>
      </c>
      <c r="B67" s="19" t="str">
        <f>+[3]Gastos!B662</f>
        <v>CONCESIÓN DE PRESTAMOS</v>
      </c>
      <c r="C67" s="19"/>
      <c r="D67" s="16" t="s">
        <v>68</v>
      </c>
      <c r="E67" s="19">
        <f>+[3]Gastos!Q662</f>
        <v>0</v>
      </c>
    </row>
    <row r="68" spans="1:5" ht="30" outlineLevel="1" x14ac:dyDescent="0.25">
      <c r="A68" s="18" t="str">
        <f>+[3]Gastos!A678</f>
        <v>2.8.2</v>
      </c>
      <c r="B68" s="19" t="str">
        <f>+[3]Gastos!B678</f>
        <v>ADQUISICIÓN DE TÍTULOS VALORES REPRESENTATIVOS DE DEUDA</v>
      </c>
      <c r="C68" s="19"/>
      <c r="D68" s="16" t="s">
        <v>69</v>
      </c>
      <c r="E68" s="19">
        <f>+[3]Gastos!Q678</f>
        <v>0</v>
      </c>
    </row>
    <row r="69" spans="1:5" x14ac:dyDescent="0.25">
      <c r="A69" s="25">
        <f>+[3]Gastos!A716</f>
        <v>2.9</v>
      </c>
      <c r="B69" s="26" t="str">
        <f>+[3]Gastos!B716</f>
        <v>GASTOS FINANCIEROS</v>
      </c>
      <c r="C69" s="26"/>
      <c r="D69" s="13" t="s">
        <v>70</v>
      </c>
      <c r="E69" s="20">
        <f>SUM(E70:E72)</f>
        <v>1060601298.0523893</v>
      </c>
    </row>
    <row r="70" spans="1:5" outlineLevel="1" x14ac:dyDescent="0.25">
      <c r="A70" s="18" t="str">
        <f>+[3]Gastos!A717</f>
        <v>2.9.1</v>
      </c>
      <c r="B70" s="19" t="str">
        <f>+[3]Gastos!B717</f>
        <v>INTERESES DE LA DEUDA PÚBLICA INTERNA</v>
      </c>
      <c r="C70" s="19"/>
      <c r="D70" s="16" t="s">
        <v>71</v>
      </c>
      <c r="E70" s="19">
        <f>+[3]Gastos!Q717</f>
        <v>1060601298.0523893</v>
      </c>
    </row>
    <row r="71" spans="1:5" outlineLevel="1" x14ac:dyDescent="0.25">
      <c r="A71" s="18" t="str">
        <f>+[3]Gastos!A724</f>
        <v>2.9.2</v>
      </c>
      <c r="B71" s="19" t="str">
        <f>+[3]Gastos!B724</f>
        <v>INTERESES DE LA DEUDA PUBLICA EXTERNA</v>
      </c>
      <c r="C71" s="19"/>
      <c r="D71" s="16" t="s">
        <v>72</v>
      </c>
      <c r="E71" s="19">
        <f>+[3]Gastos!Q724</f>
        <v>0</v>
      </c>
    </row>
    <row r="72" spans="1:5" ht="30" outlineLevel="1" x14ac:dyDescent="0.25">
      <c r="A72" s="18" t="str">
        <f>+[3]Gastos!A734</f>
        <v>2.9.4</v>
      </c>
      <c r="B72" s="19" t="str">
        <f>+[3]Gastos!B734</f>
        <v>COMISIONES Y OTROS GASTOS BANCARIOS DE LA DEUDA PÚBLICA</v>
      </c>
      <c r="C72" s="19"/>
      <c r="D72" s="16" t="s">
        <v>73</v>
      </c>
      <c r="E72" s="19">
        <f>+[3]Gastos!Q734</f>
        <v>0</v>
      </c>
    </row>
    <row r="73" spans="1:5" x14ac:dyDescent="0.25">
      <c r="D73" s="28" t="s">
        <v>74</v>
      </c>
      <c r="E73" s="29">
        <f>+E8+E14+E24+E34+E51+E43+E61+E66+E69</f>
        <v>51449274986.456261</v>
      </c>
    </row>
    <row r="74" spans="1:5" x14ac:dyDescent="0.25">
      <c r="D74" s="30"/>
      <c r="E74" s="19"/>
    </row>
    <row r="75" spans="1:5" x14ac:dyDescent="0.25">
      <c r="D75" s="11" t="s">
        <v>75</v>
      </c>
      <c r="E75" s="31"/>
    </row>
    <row r="76" spans="1:5" x14ac:dyDescent="0.25">
      <c r="A76" s="32">
        <f>+[3]Financiamiento!A135</f>
        <v>4.0999999999999996</v>
      </c>
      <c r="B76" s="33" t="str">
        <f>+[3]Financiamiento!B135</f>
        <v>Incremento de activos financieros</v>
      </c>
      <c r="C76" s="33"/>
      <c r="D76" s="13" t="s">
        <v>76</v>
      </c>
      <c r="E76" s="34">
        <f>SUM(E77:E78)</f>
        <v>7268800000</v>
      </c>
    </row>
    <row r="77" spans="1:5" ht="30" x14ac:dyDescent="0.25">
      <c r="A77" s="35" t="str">
        <f>+[3]Financiamiento!A136</f>
        <v>4.1.1</v>
      </c>
      <c r="B77" s="33" t="str">
        <f>+[3]Financiamiento!B136</f>
        <v>Incremento de activos financieros corrientes</v>
      </c>
      <c r="C77" s="33"/>
      <c r="D77" s="16" t="s">
        <v>77</v>
      </c>
      <c r="E77" s="33">
        <f>+[3]Financiamiento!O136</f>
        <v>7268800000</v>
      </c>
    </row>
    <row r="78" spans="1:5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16" t="s">
        <v>78</v>
      </c>
      <c r="E78" s="36">
        <f>+[3]Financiamiento!O157</f>
        <v>0</v>
      </c>
    </row>
    <row r="79" spans="1:5" x14ac:dyDescent="0.25">
      <c r="A79" s="1">
        <f>+[3]Financiamiento!A193</f>
        <v>4.2</v>
      </c>
      <c r="B79" s="1" t="str">
        <f>+[3]Financiamiento!B193</f>
        <v>Disminución de pasivos</v>
      </c>
      <c r="D79" s="13" t="s">
        <v>79</v>
      </c>
      <c r="E79" s="27">
        <f>SUM(E80:E81)</f>
        <v>7268800000</v>
      </c>
    </row>
    <row r="80" spans="1:5" x14ac:dyDescent="0.25">
      <c r="A80" s="33" t="str">
        <f>+[3]Financiamiento!A194</f>
        <v>4.2.1</v>
      </c>
      <c r="B80" s="33" t="str">
        <f>+[3]Financiamiento!B194</f>
        <v>Disminución de pasivos corrientes</v>
      </c>
      <c r="C80" s="33"/>
      <c r="D80" s="16" t="s">
        <v>80</v>
      </c>
      <c r="E80" s="33">
        <f>+E77</f>
        <v>7268800000</v>
      </c>
    </row>
    <row r="81" spans="1:5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16" t="s">
        <v>81</v>
      </c>
      <c r="E81" s="36">
        <f>+[3]Financiamiento!O222</f>
        <v>0</v>
      </c>
    </row>
    <row r="82" spans="1:5" x14ac:dyDescent="0.25">
      <c r="A82" s="1">
        <f>+[3]Financiamiento!A246</f>
        <v>4.3</v>
      </c>
      <c r="B82" s="1" t="str">
        <f>+[3]Financiamiento!B246</f>
        <v>Disminución de fondos de terceros</v>
      </c>
      <c r="D82" s="13" t="s">
        <v>82</v>
      </c>
      <c r="E82" s="34">
        <f>+E83</f>
        <v>0</v>
      </c>
    </row>
    <row r="83" spans="1:5" ht="30" x14ac:dyDescent="0.25">
      <c r="A83" s="36" t="str">
        <f>+[3]Financiamiento!A259</f>
        <v>4.3.5</v>
      </c>
      <c r="B83" s="36" t="str">
        <f>+[3]Financiamiento!B259</f>
        <v>Disminución depósitos fondos de terceros</v>
      </c>
      <c r="C83" s="36"/>
      <c r="D83" s="16" t="s">
        <v>83</v>
      </c>
      <c r="E83" s="36">
        <f>+[3]Financiamiento!O259</f>
        <v>0</v>
      </c>
    </row>
    <row r="84" spans="1:5" x14ac:dyDescent="0.25">
      <c r="D84" s="28" t="s">
        <v>84</v>
      </c>
      <c r="E84" s="29">
        <f>+E76-E79</f>
        <v>0</v>
      </c>
    </row>
    <row r="86" spans="1:5" ht="15.75" x14ac:dyDescent="0.25">
      <c r="D86" s="37" t="s">
        <v>85</v>
      </c>
      <c r="E86" s="38">
        <f>+E84+E73</f>
        <v>51449274986.456261</v>
      </c>
    </row>
    <row r="87" spans="1:5" hidden="1" x14ac:dyDescent="0.25">
      <c r="D87" s="39" t="s">
        <v>88</v>
      </c>
    </row>
    <row r="88" spans="1:5" hidden="1" x14ac:dyDescent="0.25">
      <c r="D88" s="3" t="s">
        <v>86</v>
      </c>
    </row>
    <row r="89" spans="1:5" hidden="1" x14ac:dyDescent="0.25">
      <c r="D89" s="3" t="s">
        <v>87</v>
      </c>
    </row>
    <row r="91" spans="1:5" x14ac:dyDescent="0.25">
      <c r="D91" t="s">
        <v>89</v>
      </c>
    </row>
    <row r="92" spans="1:5" x14ac:dyDescent="0.25">
      <c r="D92" t="s">
        <v>90</v>
      </c>
    </row>
    <row r="93" spans="1:5" x14ac:dyDescent="0.25">
      <c r="D93"/>
    </row>
  </sheetData>
  <mergeCells count="4"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workbookViewId="0">
      <selection activeCell="A53" sqref="A53:XFD1048576"/>
    </sheetView>
  </sheetViews>
  <sheetFormatPr baseColWidth="10" defaultColWidth="0" defaultRowHeight="12.75" zeroHeight="1" x14ac:dyDescent="0.2"/>
  <cols>
    <col min="1" max="9" width="11.42578125" customWidth="1"/>
    <col min="10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Certificación</vt:lpstr>
      <vt:lpstr>'Plantilla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cp:lastPrinted>2019-01-03T14:04:07Z</cp:lastPrinted>
  <dcterms:created xsi:type="dcterms:W3CDTF">2019-01-03T03:06:58Z</dcterms:created>
  <dcterms:modified xsi:type="dcterms:W3CDTF">2019-01-03T14:29:40Z</dcterms:modified>
</cp:coreProperties>
</file>