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Oct-21\"/>
    </mc:Choice>
  </mc:AlternateContent>
  <xr:revisionPtr revIDLastSave="0" documentId="13_ncr:1_{52114E07-B0EF-4C54-9055-09FB8868A03C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Proyectos!$B$1:$R$16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4" i="12" l="1"/>
  <c r="AI20" i="12"/>
  <c r="AI16" i="12"/>
  <c r="AI15" i="12"/>
  <c r="AI14" i="12"/>
  <c r="AI13" i="12"/>
  <c r="AI12" i="12"/>
  <c r="AD25" i="12"/>
  <c r="AJ24" i="12"/>
  <c r="AJ25" i="12" s="1"/>
  <c r="AD21" i="12"/>
  <c r="AJ20" i="12"/>
  <c r="AJ21" i="12" s="1"/>
  <c r="AH28" i="12"/>
  <c r="AF28" i="12"/>
  <c r="AD17" i="12"/>
  <c r="AJ16" i="12"/>
  <c r="AJ15" i="12"/>
  <c r="AJ14" i="12"/>
  <c r="AJ13" i="12"/>
  <c r="AJ12" i="12"/>
  <c r="AA24" i="12"/>
  <c r="AA20" i="12"/>
  <c r="AA16" i="12"/>
  <c r="AA15" i="12"/>
  <c r="AA14" i="12"/>
  <c r="AA13" i="12"/>
  <c r="AA12" i="12"/>
  <c r="Z25" i="12"/>
  <c r="Z21" i="12"/>
  <c r="Z17" i="12"/>
  <c r="AD28" i="12" l="1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P28" i="12" s="1"/>
  <c r="T28" i="12"/>
  <c r="R28" i="12"/>
  <c r="N28" i="12"/>
  <c r="L28" i="12"/>
  <c r="J28" i="12"/>
  <c r="H28" i="12"/>
  <c r="F28" i="12"/>
  <c r="D28" i="12"/>
  <c r="T24" i="12"/>
  <c r="T20" i="12"/>
  <c r="T16" i="12"/>
  <c r="T15" i="12"/>
  <c r="T14" i="12"/>
  <c r="T13" i="12"/>
  <c r="T12" i="12"/>
  <c r="L14" i="12"/>
  <c r="L16" i="12"/>
  <c r="L15" i="12"/>
  <c r="L13" i="12"/>
  <c r="L12" i="12"/>
  <c r="L24" i="12"/>
  <c r="L20" i="12"/>
  <c r="N17" i="12" l="1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<sst xmlns="http://schemas.openxmlformats.org/spreadsheetml/2006/main" count="57" uniqueCount="25">
  <si>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</si>
  <si>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</si>
  <si>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</si>
  <si>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</si>
  <si>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</si>
  <si>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</si>
  <si>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</si>
  <si>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</si>
  <si>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</si>
  <si>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</si>
  <si>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</si>
  <si>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</si>
  <si>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</si>
  <si>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</si>
  <si>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</si>
  <si>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</si>
  <si>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</si>
  <si>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</si>
  <si>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Acumulado a dic-20</t>
  </si>
  <si>
    <t>% Avance Obras</t>
  </si>
  <si>
    <t>Trimestre ene - mar 2021</t>
  </si>
  <si>
    <t>Trimestre abr - jun 2021</t>
  </si>
  <si>
    <t>Trimestre jul - sep 2021</t>
  </si>
  <si>
    <t>Al 31 de octubre de 2021</t>
  </si>
  <si>
    <t>Trimestre oct - dic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</si>
</sst>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49695</xdr:colOff>
      <xdr:row>0</xdr:row>
      <xdr:rowOff>41414</xdr:rowOff>
    </xdr:from>
    <xdr:to>
      <xdr:col>7</xdr:col>
      <xdr:colOff>727695</xdr:colOff>
      <xdr:row>41</xdr:row>
      <xdr:rowOff>11161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575415-149F-4614-8868-57E5286A9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95" y="41414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J28"/>
  <sheetViews>
    <sheetView showGridLines="0" tabSelected="1" zoomScale="90" zoomScaleNormal="90" workbookViewId="0"/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28" width="11.42578125" style="2" customWidth="1"/>
    <col min="29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12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23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7" t="s">
        <v>0</v>
      </c>
      <c r="C8" s="53" t="s">
        <v>18</v>
      </c>
      <c r="D8" s="53"/>
      <c r="E8" s="55">
        <v>44197</v>
      </c>
      <c r="F8" s="55"/>
      <c r="G8" s="55">
        <v>44228</v>
      </c>
      <c r="H8" s="55"/>
      <c r="I8" s="55">
        <v>44256</v>
      </c>
      <c r="J8" s="55"/>
      <c r="K8" s="53" t="s">
        <v>20</v>
      </c>
      <c r="L8" s="53"/>
      <c r="M8" s="55">
        <v>44287</v>
      </c>
      <c r="N8" s="55"/>
      <c r="O8" s="56">
        <v>44317</v>
      </c>
      <c r="P8" s="56"/>
      <c r="Q8" s="56">
        <v>44348</v>
      </c>
      <c r="R8" s="56"/>
      <c r="S8" s="54" t="s">
        <v>21</v>
      </c>
      <c r="T8" s="54"/>
      <c r="U8" s="55">
        <v>44378</v>
      </c>
      <c r="V8" s="55"/>
      <c r="W8" s="56">
        <v>44409</v>
      </c>
      <c r="X8" s="56"/>
      <c r="Y8" s="56">
        <v>44440</v>
      </c>
      <c r="Z8" s="56"/>
      <c r="AA8" s="54" t="s">
        <v>22</v>
      </c>
      <c r="AB8" s="54"/>
      <c r="AC8" s="55">
        <v>44470</v>
      </c>
      <c r="AD8" s="55"/>
      <c r="AE8" s="56">
        <v>44501</v>
      </c>
      <c r="AF8" s="56"/>
      <c r="AG8" s="56">
        <v>44531</v>
      </c>
      <c r="AH8" s="56"/>
      <c r="AI8" s="54" t="s">
        <v>24</v>
      </c>
      <c r="AJ8" s="54"/>
    </row>
    <row r="9" spans="2:36" s="30" customFormat="1" ht="44.25" customHeight="1" thickBot="1">
      <c r="B9" s="58"/>
      <c r="C9" s="45" t="s">
        <v>19</v>
      </c>
      <c r="D9" s="45" t="s">
        <v>13</v>
      </c>
      <c r="E9" s="46" t="s">
        <v>19</v>
      </c>
      <c r="F9" s="46" t="s">
        <v>13</v>
      </c>
      <c r="G9" s="46" t="s">
        <v>19</v>
      </c>
      <c r="H9" s="46" t="s">
        <v>13</v>
      </c>
      <c r="I9" s="46" t="s">
        <v>19</v>
      </c>
      <c r="J9" s="46" t="s">
        <v>13</v>
      </c>
      <c r="K9" s="45" t="s">
        <v>19</v>
      </c>
      <c r="L9" s="45" t="s">
        <v>13</v>
      </c>
      <c r="M9" s="46" t="s">
        <v>19</v>
      </c>
      <c r="N9" s="46" t="s">
        <v>13</v>
      </c>
      <c r="O9" s="46" t="s">
        <v>19</v>
      </c>
      <c r="P9" s="46" t="s">
        <v>13</v>
      </c>
      <c r="Q9" s="46" t="s">
        <v>19</v>
      </c>
      <c r="R9" s="46" t="s">
        <v>13</v>
      </c>
      <c r="S9" s="45" t="s">
        <v>19</v>
      </c>
      <c r="T9" s="45" t="s">
        <v>13</v>
      </c>
      <c r="U9" s="51" t="s">
        <v>19</v>
      </c>
      <c r="V9" s="51" t="s">
        <v>13</v>
      </c>
      <c r="W9" s="51" t="s">
        <v>19</v>
      </c>
      <c r="X9" s="51" t="s">
        <v>13</v>
      </c>
      <c r="Y9" s="51" t="s">
        <v>19</v>
      </c>
      <c r="Z9" s="51" t="s">
        <v>13</v>
      </c>
      <c r="AA9" s="45" t="s">
        <v>19</v>
      </c>
      <c r="AB9" s="45" t="s">
        <v>13</v>
      </c>
      <c r="AC9" s="52" t="s">
        <v>19</v>
      </c>
      <c r="AD9" s="52" t="s">
        <v>13</v>
      </c>
      <c r="AE9" s="52" t="s">
        <v>19</v>
      </c>
      <c r="AF9" s="52" t="s">
        <v>13</v>
      </c>
      <c r="AG9" s="52" t="s">
        <v>19</v>
      </c>
      <c r="AH9" s="52" t="s">
        <v>13</v>
      </c>
      <c r="AI9" s="45" t="s">
        <v>19</v>
      </c>
      <c r="AJ9" s="45" t="s">
        <v>13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6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7</v>
      </c>
      <c r="C12" s="33">
        <v>6.6957418815067712E-2</v>
      </c>
      <c r="D12" s="43">
        <v>0.16</v>
      </c>
      <c r="E12" s="11">
        <v>7.5808016948809467E-2</v>
      </c>
      <c r="F12" s="21">
        <v>7.9999999999999988E-2</v>
      </c>
      <c r="G12" s="11">
        <v>8.8634956180998203E-2</v>
      </c>
      <c r="H12" s="21">
        <v>0.12</v>
      </c>
      <c r="I12" s="11">
        <v>0.10933387659167797</v>
      </c>
      <c r="J12" s="21">
        <v>8.0000000000000016E-2</v>
      </c>
      <c r="K12" s="33">
        <v>0.10933387659167797</v>
      </c>
      <c r="L12" s="43">
        <f>+F12+H12+J12</f>
        <v>0.28000000000000003</v>
      </c>
      <c r="M12" s="11">
        <v>0.12216650741073085</v>
      </c>
      <c r="N12" s="21">
        <v>0</v>
      </c>
      <c r="O12" s="11">
        <v>0.13898885794664315</v>
      </c>
      <c r="P12" s="21">
        <v>7.0000000000000007E-2</v>
      </c>
      <c r="Q12" s="11">
        <v>0.1466900138546588</v>
      </c>
      <c r="R12" s="21">
        <v>0</v>
      </c>
      <c r="S12" s="33">
        <v>0.1466900138546588</v>
      </c>
      <c r="T12" s="43">
        <f>+N12+P12+R12</f>
        <v>7.0000000000000007E-2</v>
      </c>
      <c r="U12" s="11">
        <v>0.16963978596416568</v>
      </c>
      <c r="V12" s="21">
        <v>0.30999999999999994</v>
      </c>
      <c r="W12" s="11">
        <v>0.17146234220138448</v>
      </c>
      <c r="X12" s="21">
        <v>0</v>
      </c>
      <c r="Y12" s="11">
        <v>0.18095788300677793</v>
      </c>
      <c r="Z12" s="21">
        <v>8.0000000000000071E-2</v>
      </c>
      <c r="AA12" s="33">
        <f>+Y12</f>
        <v>0.18095788300677793</v>
      </c>
      <c r="AB12" s="43">
        <f>+V12+X12+Z12</f>
        <v>0.39</v>
      </c>
      <c r="AC12" s="11">
        <v>0.18235660095549586</v>
      </c>
      <c r="AD12" s="21">
        <v>0</v>
      </c>
      <c r="AE12" s="11"/>
      <c r="AF12" s="21"/>
      <c r="AG12" s="11"/>
      <c r="AH12" s="21"/>
      <c r="AI12" s="33">
        <f>+AC12</f>
        <v>0.18235660095549586</v>
      </c>
      <c r="AJ12" s="43">
        <f>+AD12+AF12+AH12</f>
        <v>0</v>
      </c>
    </row>
    <row r="13" spans="2:36" ht="15.75">
      <c r="B13" s="7" t="s">
        <v>8</v>
      </c>
      <c r="C13" s="33">
        <v>4.3722388402424893E-2</v>
      </c>
      <c r="D13" s="43">
        <v>0.15</v>
      </c>
      <c r="E13" s="11">
        <v>5.692902607149479E-2</v>
      </c>
      <c r="F13" s="21">
        <v>0.19999999999999998</v>
      </c>
      <c r="G13" s="11">
        <v>6.8646151746535877E-2</v>
      </c>
      <c r="H13" s="21">
        <v>0.12</v>
      </c>
      <c r="I13" s="11">
        <v>8.9784461263964305E-2</v>
      </c>
      <c r="J13" s="21">
        <v>0.21000000000000008</v>
      </c>
      <c r="K13" s="33">
        <v>8.9784461263964305E-2</v>
      </c>
      <c r="L13" s="43">
        <f t="shared" ref="L13:L16" si="0">+F13+H13+J13</f>
        <v>0.53</v>
      </c>
      <c r="M13" s="11">
        <v>9.7783152933337725E-2</v>
      </c>
      <c r="N13" s="21">
        <v>0</v>
      </c>
      <c r="O13" s="11">
        <v>0.11267883495434661</v>
      </c>
      <c r="P13" s="21">
        <v>0.1399999999999999</v>
      </c>
      <c r="Q13" s="11">
        <v>0.12252148271936406</v>
      </c>
      <c r="R13" s="21">
        <v>0</v>
      </c>
      <c r="S13" s="33">
        <v>0.12252148271936406</v>
      </c>
      <c r="T13" s="43">
        <f t="shared" ref="T13:T16" si="1">+N13+P13+R13</f>
        <v>0.1399999999999999</v>
      </c>
      <c r="U13" s="11">
        <v>0.13864460836917875</v>
      </c>
      <c r="V13" s="21">
        <v>0.30000000000000016</v>
      </c>
      <c r="W13" s="11">
        <v>0.14587518485948575</v>
      </c>
      <c r="X13" s="21">
        <v>0</v>
      </c>
      <c r="Y13" s="11">
        <v>0.15678710451167543</v>
      </c>
      <c r="Z13" s="21">
        <v>0.18999999999999995</v>
      </c>
      <c r="AA13" s="33">
        <f t="shared" ref="AA13:AA16" si="2">+Y13</f>
        <v>0.15678710451167543</v>
      </c>
      <c r="AB13" s="43">
        <f t="shared" ref="AB13:AB16" si="3">+V13+X13+Z13</f>
        <v>0.4900000000000001</v>
      </c>
      <c r="AC13" s="11">
        <v>0.16305910878914631</v>
      </c>
      <c r="AD13" s="21">
        <v>0</v>
      </c>
      <c r="AE13" s="11"/>
      <c r="AF13" s="21"/>
      <c r="AG13" s="11"/>
      <c r="AH13" s="21"/>
      <c r="AI13" s="33">
        <f t="shared" ref="AI13:AI16" si="4">+AC13</f>
        <v>0.16305910878914631</v>
      </c>
      <c r="AJ13" s="43">
        <f t="shared" ref="AJ13:AJ16" si="5">+AD13+AF13+AH13</f>
        <v>0</v>
      </c>
    </row>
    <row r="14" spans="2:36" ht="15.75">
      <c r="B14" s="7" t="s">
        <v>11</v>
      </c>
      <c r="C14" s="33">
        <v>3.5906376647795134E-2</v>
      </c>
      <c r="D14" s="43">
        <v>0.31</v>
      </c>
      <c r="E14" s="11">
        <v>5.2195349831999957E-2</v>
      </c>
      <c r="F14" s="21">
        <v>0.3</v>
      </c>
      <c r="G14" s="11">
        <v>6.7366215775204741E-2</v>
      </c>
      <c r="H14" s="21">
        <v>0.12</v>
      </c>
      <c r="I14" s="11">
        <v>8.7311260132156648E-2</v>
      </c>
      <c r="J14" s="21">
        <v>0.43999999999999995</v>
      </c>
      <c r="K14" s="33">
        <v>8.7311260132156648E-2</v>
      </c>
      <c r="L14" s="43">
        <f>+F14+H14+J14</f>
        <v>0.85999999999999988</v>
      </c>
      <c r="M14" s="11">
        <v>9.2693590234443374E-2</v>
      </c>
      <c r="N14" s="21">
        <v>0</v>
      </c>
      <c r="O14" s="11">
        <v>0.10578519585605684</v>
      </c>
      <c r="P14" s="21">
        <v>0.3600000000000001</v>
      </c>
      <c r="Q14" s="11">
        <v>0.10907817234617626</v>
      </c>
      <c r="R14" s="21">
        <v>0</v>
      </c>
      <c r="S14" s="33">
        <v>0.10907817234617626</v>
      </c>
      <c r="T14" s="43">
        <f t="shared" si="1"/>
        <v>0.3600000000000001</v>
      </c>
      <c r="U14" s="11">
        <v>0.11653507888315079</v>
      </c>
      <c r="V14" s="21">
        <v>0.24</v>
      </c>
      <c r="W14" s="11">
        <v>0.11821188496680098</v>
      </c>
      <c r="X14" s="21">
        <v>0</v>
      </c>
      <c r="Y14" s="11">
        <v>0.13761026852429864</v>
      </c>
      <c r="Z14" s="21">
        <v>0.71</v>
      </c>
      <c r="AA14" s="33">
        <f t="shared" si="2"/>
        <v>0.13761026852429864</v>
      </c>
      <c r="AB14" s="43">
        <f t="shared" si="3"/>
        <v>0.95</v>
      </c>
      <c r="AC14" s="11">
        <v>0.13916730274483097</v>
      </c>
      <c r="AD14" s="21">
        <v>0</v>
      </c>
      <c r="AE14" s="11"/>
      <c r="AF14" s="21"/>
      <c r="AG14" s="11"/>
      <c r="AH14" s="21"/>
      <c r="AI14" s="33">
        <f t="shared" si="4"/>
        <v>0.13916730274483097</v>
      </c>
      <c r="AJ14" s="43">
        <f t="shared" si="5"/>
        <v>0</v>
      </c>
    </row>
    <row r="15" spans="2:36" ht="15.75">
      <c r="B15" s="7" t="s">
        <v>9</v>
      </c>
      <c r="C15" s="33">
        <v>0.11568821638393731</v>
      </c>
      <c r="D15" s="43">
        <v>0.95</v>
      </c>
      <c r="E15" s="11">
        <v>0.14020094984395579</v>
      </c>
      <c r="F15" s="21">
        <v>6.0000000000000053E-2</v>
      </c>
      <c r="G15" s="11">
        <v>0.25371535733627448</v>
      </c>
      <c r="H15" s="21">
        <v>0.1399999999999999</v>
      </c>
      <c r="I15" s="11">
        <v>0.38514019934590532</v>
      </c>
      <c r="J15" s="21">
        <v>0.17000000000000015</v>
      </c>
      <c r="K15" s="33">
        <v>0.38514019934590532</v>
      </c>
      <c r="L15" s="43">
        <f t="shared" si="0"/>
        <v>0.37000000000000011</v>
      </c>
      <c r="M15" s="11">
        <v>0.39557110463274686</v>
      </c>
      <c r="N15" s="21">
        <v>0</v>
      </c>
      <c r="O15" s="11">
        <v>0.40989903203383393</v>
      </c>
      <c r="P15" s="21">
        <v>0.26</v>
      </c>
      <c r="Q15" s="11">
        <v>0.47059218952011822</v>
      </c>
      <c r="R15" s="21">
        <v>0</v>
      </c>
      <c r="S15" s="33">
        <v>0.47059218952011822</v>
      </c>
      <c r="T15" s="43">
        <f t="shared" si="1"/>
        <v>0.26</v>
      </c>
      <c r="U15" s="11">
        <v>0.5319467009705986</v>
      </c>
      <c r="V15" s="21">
        <v>0.17999999999999994</v>
      </c>
      <c r="W15" s="11">
        <v>0.57099192701728041</v>
      </c>
      <c r="X15" s="21">
        <v>0.16999999999999993</v>
      </c>
      <c r="Y15" s="11">
        <v>0.64290097842839866</v>
      </c>
      <c r="Z15" s="21">
        <v>0.3600000000000001</v>
      </c>
      <c r="AA15" s="33">
        <f t="shared" si="2"/>
        <v>0.64290097842839866</v>
      </c>
      <c r="AB15" s="43">
        <f t="shared" si="3"/>
        <v>0.71</v>
      </c>
      <c r="AC15" s="11">
        <v>0.68003049551927885</v>
      </c>
      <c r="AD15" s="21">
        <v>0</v>
      </c>
      <c r="AE15" s="11"/>
      <c r="AF15" s="21"/>
      <c r="AG15" s="11"/>
      <c r="AH15" s="21"/>
      <c r="AI15" s="33">
        <f t="shared" si="4"/>
        <v>0.68003049551927885</v>
      </c>
      <c r="AJ15" s="43">
        <f t="shared" si="5"/>
        <v>0</v>
      </c>
    </row>
    <row r="16" spans="2:36" ht="15.75">
      <c r="B16" s="7" t="s">
        <v>10</v>
      </c>
      <c r="C16" s="33">
        <v>0.10040187999929795</v>
      </c>
      <c r="D16" s="43">
        <v>1.0900000000000001</v>
      </c>
      <c r="E16" s="11">
        <v>0.10627548724231681</v>
      </c>
      <c r="F16" s="21">
        <v>0.14999999999999991</v>
      </c>
      <c r="G16" s="11">
        <v>0.11717486027805371</v>
      </c>
      <c r="H16" s="21">
        <v>0.27</v>
      </c>
      <c r="I16" s="11">
        <v>0.12111273124461194</v>
      </c>
      <c r="J16" s="21">
        <v>0.11999999999999988</v>
      </c>
      <c r="K16" s="33">
        <v>0.12111273124461194</v>
      </c>
      <c r="L16" s="43">
        <f t="shared" si="0"/>
        <v>0.53999999999999981</v>
      </c>
      <c r="M16" s="11">
        <v>0.12343757214743539</v>
      </c>
      <c r="N16" s="21">
        <v>0</v>
      </c>
      <c r="O16" s="11">
        <v>0.13105147932813271</v>
      </c>
      <c r="P16" s="21">
        <v>0.25</v>
      </c>
      <c r="Q16" s="11">
        <v>0.13159154750207641</v>
      </c>
      <c r="R16" s="21">
        <v>0</v>
      </c>
      <c r="S16" s="33">
        <v>0.13159154750207641</v>
      </c>
      <c r="T16" s="43">
        <f t="shared" si="1"/>
        <v>0.25</v>
      </c>
      <c r="U16" s="11">
        <v>0.15118763187671594</v>
      </c>
      <c r="V16" s="21">
        <v>0.10000000000000009</v>
      </c>
      <c r="W16" s="11">
        <v>0.15126338945247353</v>
      </c>
      <c r="X16" s="21">
        <v>0</v>
      </c>
      <c r="Y16" s="11">
        <v>0.16258186594814827</v>
      </c>
      <c r="Z16" s="21">
        <v>0.39000000000000012</v>
      </c>
      <c r="AA16" s="33">
        <f t="shared" si="2"/>
        <v>0.16258186594814827</v>
      </c>
      <c r="AB16" s="43">
        <f t="shared" si="3"/>
        <v>0.49000000000000021</v>
      </c>
      <c r="AC16" s="11">
        <v>0.16469654061473515</v>
      </c>
      <c r="AD16" s="21">
        <v>0</v>
      </c>
      <c r="AE16" s="11"/>
      <c r="AF16" s="21"/>
      <c r="AG16" s="11"/>
      <c r="AH16" s="21"/>
      <c r="AI16" s="33">
        <f t="shared" si="4"/>
        <v>0.16469654061473515</v>
      </c>
      <c r="AJ16" s="43">
        <f t="shared" si="5"/>
        <v>0</v>
      </c>
    </row>
    <row r="17" spans="2:36" ht="15.75">
      <c r="B17" s="22" t="s">
        <v>16</v>
      </c>
      <c r="C17" s="37"/>
      <c r="D17" s="44">
        <f>SUM(D12:D16)</f>
        <v>2.66</v>
      </c>
      <c r="E17" s="22"/>
      <c r="F17" s="27">
        <f>SUM(F12:F16)</f>
        <v>0.78999999999999992</v>
      </c>
      <c r="G17" s="22"/>
      <c r="H17" s="27">
        <f>SUM(H12:H16)</f>
        <v>0.76999999999999991</v>
      </c>
      <c r="I17" s="22"/>
      <c r="J17" s="27">
        <f>SUM(J12:J16)</f>
        <v>1.02</v>
      </c>
      <c r="K17" s="37"/>
      <c r="L17" s="44">
        <f>SUM(L12:L16)</f>
        <v>2.58</v>
      </c>
      <c r="M17" s="22"/>
      <c r="N17" s="27">
        <f>SUM(N12:N16)</f>
        <v>0</v>
      </c>
      <c r="O17" s="22"/>
      <c r="P17" s="27">
        <f>SUM(P12:P16)</f>
        <v>1.08</v>
      </c>
      <c r="Q17" s="22"/>
      <c r="R17" s="27">
        <f>SUM(R12:R16)</f>
        <v>0</v>
      </c>
      <c r="S17" s="37"/>
      <c r="T17" s="44">
        <f>SUM(T12:T16)</f>
        <v>1.08</v>
      </c>
      <c r="U17" s="22"/>
      <c r="V17" s="27">
        <f>SUM(V12:V16)</f>
        <v>1.1300000000000001</v>
      </c>
      <c r="W17" s="22"/>
      <c r="X17" s="27">
        <f>SUM(X12:X16)</f>
        <v>0.16999999999999993</v>
      </c>
      <c r="Y17" s="27"/>
      <c r="Z17" s="27">
        <f t="shared" ref="Z17" si="6">SUM(Z12:Z16)</f>
        <v>1.7300000000000002</v>
      </c>
      <c r="AA17" s="37"/>
      <c r="AB17" s="44">
        <f>SUM(AB12:AB16)</f>
        <v>3.0300000000000002</v>
      </c>
      <c r="AC17" s="22"/>
      <c r="AD17" s="27">
        <f>SUM(AD12:AD16)</f>
        <v>0</v>
      </c>
      <c r="AE17" s="22"/>
      <c r="AF17" s="27"/>
      <c r="AG17" s="27"/>
      <c r="AH17" s="27"/>
      <c r="AI17" s="37"/>
      <c r="AJ17" s="44">
        <f>SUM(AJ12:AJ16)</f>
        <v>0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0.21037188798897816</v>
      </c>
      <c r="D20" s="39">
        <v>2.15</v>
      </c>
      <c r="E20" s="11">
        <v>0.21037188798897816</v>
      </c>
      <c r="F20" s="14">
        <v>0</v>
      </c>
      <c r="G20" s="11">
        <v>0.25631783393492408</v>
      </c>
      <c r="H20" s="14">
        <v>1.3599999999999999</v>
      </c>
      <c r="I20" s="11">
        <v>0.25631783393492408</v>
      </c>
      <c r="J20" s="14">
        <v>0</v>
      </c>
      <c r="K20" s="33">
        <v>0.25631783393492408</v>
      </c>
      <c r="L20" s="39">
        <f>+F20+H20+J20</f>
        <v>1.3599999999999999</v>
      </c>
      <c r="M20" s="11">
        <v>0.27707237033104459</v>
      </c>
      <c r="N20" s="14">
        <v>0</v>
      </c>
      <c r="O20" s="11">
        <v>0.27719651434552961</v>
      </c>
      <c r="P20" s="14">
        <v>0</v>
      </c>
      <c r="Q20" s="11">
        <v>0.27719651434552961</v>
      </c>
      <c r="R20" s="14">
        <v>0</v>
      </c>
      <c r="S20" s="33">
        <v>0.27719651434552961</v>
      </c>
      <c r="T20" s="39">
        <f>+N20+P20+R20</f>
        <v>0</v>
      </c>
      <c r="U20" s="11">
        <v>0.27719651434552961</v>
      </c>
      <c r="V20" s="14">
        <v>0</v>
      </c>
      <c r="W20" s="11">
        <v>0.27753435218336747</v>
      </c>
      <c r="X20" s="14">
        <v>1.0000000000000231E-2</v>
      </c>
      <c r="Y20" s="11">
        <v>0.28000000000000003</v>
      </c>
      <c r="Z20" s="14">
        <v>0</v>
      </c>
      <c r="AA20" s="33">
        <f>+Y20</f>
        <v>0.28000000000000003</v>
      </c>
      <c r="AB20" s="39">
        <f>+V20+X20+Z20</f>
        <v>1.0000000000000231E-2</v>
      </c>
      <c r="AC20" s="11">
        <v>0.28000000000000003</v>
      </c>
      <c r="AD20" s="14">
        <v>0</v>
      </c>
      <c r="AE20" s="11"/>
      <c r="AF20" s="14"/>
      <c r="AG20" s="11"/>
      <c r="AH20" s="14"/>
      <c r="AI20" s="33">
        <f>+AC20</f>
        <v>0.28000000000000003</v>
      </c>
      <c r="AJ20" s="39">
        <f>+AD20+AF20+AH20</f>
        <v>0</v>
      </c>
    </row>
    <row r="21" spans="2:36" ht="15.75">
      <c r="B21" s="22" t="s">
        <v>14</v>
      </c>
      <c r="C21" s="34"/>
      <c r="D21" s="40">
        <f>SUM(D20)</f>
        <v>2.15</v>
      </c>
      <c r="E21" s="23"/>
      <c r="F21" s="24">
        <f>SUM(F20)</f>
        <v>0</v>
      </c>
      <c r="G21" s="23"/>
      <c r="H21" s="24">
        <f>SUM(H20)</f>
        <v>1.3599999999999999</v>
      </c>
      <c r="I21" s="23"/>
      <c r="J21" s="24">
        <f>SUM(J20)</f>
        <v>0</v>
      </c>
      <c r="K21" s="34"/>
      <c r="L21" s="40">
        <f>SUM(L20)</f>
        <v>1.3599999999999999</v>
      </c>
      <c r="M21" s="23"/>
      <c r="N21" s="24">
        <f>SUM(N20)</f>
        <v>0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</v>
      </c>
      <c r="U21" s="23"/>
      <c r="V21" s="24">
        <f>SUM(V20)</f>
        <v>0</v>
      </c>
      <c r="W21" s="23"/>
      <c r="X21" s="24">
        <f>SUM(X20)</f>
        <v>1.0000000000000231E-2</v>
      </c>
      <c r="Y21" s="24"/>
      <c r="Z21" s="24">
        <f t="shared" ref="Z21" si="7">SUM(Z20)</f>
        <v>0</v>
      </c>
      <c r="AA21" s="34"/>
      <c r="AB21" s="40">
        <f>SUM(AB20)</f>
        <v>1.0000000000000231E-2</v>
      </c>
      <c r="AC21" s="23"/>
      <c r="AD21" s="24">
        <f>SUM(AD20)</f>
        <v>0</v>
      </c>
      <c r="AE21" s="23"/>
      <c r="AF21" s="24"/>
      <c r="AG21" s="24"/>
      <c r="AH21" s="24"/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0.48345721047686296</v>
      </c>
      <c r="D24" s="39">
        <v>2.4480402010050253</v>
      </c>
      <c r="E24" s="11">
        <v>0.54516026920625638</v>
      </c>
      <c r="F24" s="14">
        <v>0.53427135678391968</v>
      </c>
      <c r="G24" s="11">
        <v>0.58734739352131093</v>
      </c>
      <c r="H24" s="14">
        <v>0.1296482412060298</v>
      </c>
      <c r="I24" s="11">
        <v>0.60848491998831666</v>
      </c>
      <c r="J24" s="14">
        <v>0.25366834170854258</v>
      </c>
      <c r="K24" s="33">
        <v>0.60848491998831666</v>
      </c>
      <c r="L24" s="39">
        <f>+F24+H24+J24</f>
        <v>0.91758793969849206</v>
      </c>
      <c r="M24" s="11">
        <v>0.74701355547802728</v>
      </c>
      <c r="N24" s="14">
        <v>0</v>
      </c>
      <c r="O24" s="11">
        <v>0.78356808772991182</v>
      </c>
      <c r="P24" s="14">
        <v>0</v>
      </c>
      <c r="Q24" s="11">
        <v>0.79067090910343085</v>
      </c>
      <c r="R24" s="14">
        <v>0</v>
      </c>
      <c r="S24" s="33">
        <v>0.79067090910343085</v>
      </c>
      <c r="T24" s="39">
        <f>+N24+P24+R24</f>
        <v>0</v>
      </c>
      <c r="U24" s="11">
        <v>0.79191781289955865</v>
      </c>
      <c r="V24" s="14">
        <v>0</v>
      </c>
      <c r="W24" s="11">
        <v>0.80205862836824304</v>
      </c>
      <c r="X24" s="14">
        <v>0.38793969849246279</v>
      </c>
      <c r="Y24" s="11">
        <v>0.80694113045738114</v>
      </c>
      <c r="Z24" s="14">
        <v>0</v>
      </c>
      <c r="AA24" s="33">
        <f>+Y24</f>
        <v>0.80694113045738114</v>
      </c>
      <c r="AB24" s="39">
        <f>+V24+X24+Z24</f>
        <v>0.38793969849246279</v>
      </c>
      <c r="AC24" s="11">
        <v>0.81031202000498315</v>
      </c>
      <c r="AD24" s="14">
        <v>0</v>
      </c>
      <c r="AE24" s="11"/>
      <c r="AF24" s="14"/>
      <c r="AG24" s="11"/>
      <c r="AH24" s="14"/>
      <c r="AI24" s="33">
        <f>+AC24</f>
        <v>0.81031202000498315</v>
      </c>
      <c r="AJ24" s="39">
        <f>+AD24+AF24+AH24</f>
        <v>0</v>
      </c>
    </row>
    <row r="25" spans="2:36" ht="15.75">
      <c r="B25" s="22" t="s">
        <v>15</v>
      </c>
      <c r="C25" s="34"/>
      <c r="D25" s="40">
        <f>SUM(D24)</f>
        <v>2.4480402010050253</v>
      </c>
      <c r="E25" s="23"/>
      <c r="F25" s="24">
        <f>SUM(F24)</f>
        <v>0.53427135678391968</v>
      </c>
      <c r="G25" s="23"/>
      <c r="H25" s="24">
        <f>SUM(H24)</f>
        <v>0.1296482412060298</v>
      </c>
      <c r="I25" s="23"/>
      <c r="J25" s="24">
        <f>SUM(J24)</f>
        <v>0.25366834170854258</v>
      </c>
      <c r="K25" s="34"/>
      <c r="L25" s="40">
        <f>SUM(L24)</f>
        <v>0.91758793969849206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0.38793969849246279</v>
      </c>
      <c r="Y25" s="24"/>
      <c r="Z25" s="24">
        <f t="shared" ref="Z25" si="8">SUM(Z24)</f>
        <v>0</v>
      </c>
      <c r="AA25" s="37"/>
      <c r="AB25" s="40">
        <f>SUM(AB24)</f>
        <v>0.38793969849246279</v>
      </c>
      <c r="AC25" s="23"/>
      <c r="AD25" s="24">
        <f>SUM(AD24)</f>
        <v>0</v>
      </c>
      <c r="AE25" s="23"/>
      <c r="AF25" s="24"/>
      <c r="AG25" s="24"/>
      <c r="AH25" s="24"/>
      <c r="AI25" s="37"/>
      <c r="AJ25" s="40">
        <f>SUM(AJ24)</f>
        <v>0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17</v>
      </c>
      <c r="C28" s="48"/>
      <c r="D28" s="49">
        <f>+D17+D21+D25</f>
        <v>7.2580402010050253</v>
      </c>
      <c r="E28" s="50"/>
      <c r="F28" s="49">
        <f>+F17+F21+F25</f>
        <v>1.3242713567839197</v>
      </c>
      <c r="G28" s="50"/>
      <c r="H28" s="49">
        <f>+H17+H21+H25</f>
        <v>2.2596482412060297</v>
      </c>
      <c r="I28" s="50"/>
      <c r="J28" s="49">
        <f>+J17+J21+J25</f>
        <v>1.2736683417085426</v>
      </c>
      <c r="K28" s="50"/>
      <c r="L28" s="49">
        <f>+L17+L21+L25</f>
        <v>4.857587939698492</v>
      </c>
      <c r="M28" s="50"/>
      <c r="N28" s="49">
        <f>+N17+N21+N25</f>
        <v>0</v>
      </c>
      <c r="O28" s="50"/>
      <c r="P28" s="49">
        <f>+P17+P21+P25</f>
        <v>1.08</v>
      </c>
      <c r="Q28" s="50"/>
      <c r="R28" s="49">
        <f>+R17+R21+R25</f>
        <v>0</v>
      </c>
      <c r="S28" s="50"/>
      <c r="T28" s="49">
        <f>+T17+T21+T25</f>
        <v>1.08</v>
      </c>
      <c r="U28" s="50"/>
      <c r="V28" s="49">
        <f>+V17+V21+V25</f>
        <v>1.1300000000000001</v>
      </c>
      <c r="W28" s="50"/>
      <c r="X28" s="49">
        <f>+X17+X21+X25</f>
        <v>0.56793969849246295</v>
      </c>
      <c r="Y28" s="50"/>
      <c r="Z28" s="49">
        <f>+Z17+Z21+Z25</f>
        <v>1.7300000000000002</v>
      </c>
      <c r="AA28" s="50"/>
      <c r="AB28" s="49">
        <f>+AB17+AB21+AB25</f>
        <v>3.4279396984924633</v>
      </c>
      <c r="AC28" s="50"/>
      <c r="AD28" s="49">
        <f>+AD17+AD21+AD25</f>
        <v>0</v>
      </c>
      <c r="AE28" s="50"/>
      <c r="AF28" s="49">
        <f>+AF17+AF21+AF25</f>
        <v>0</v>
      </c>
      <c r="AG28" s="50"/>
      <c r="AH28" s="49">
        <f>+AH17+AH21+AH25</f>
        <v>0</v>
      </c>
      <c r="AI28" s="50"/>
      <c r="AJ28" s="49">
        <f>+AJ17+AJ21+AJ25</f>
        <v>0</v>
      </c>
    </row>
  </sheetData>
  <mergeCells count="18">
    <mergeCell ref="AC8:AD8"/>
    <mergeCell ref="AE8:AF8"/>
    <mergeCell ref="AG8:AH8"/>
    <mergeCell ref="AI8:AJ8"/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/>
  <pageMargins left="0" right="0" top="0" bottom="0" header="0" footer="0"/>
  <pageSetup paperSize="17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2019-05-03T13:36:32Z</cp:lastPrinted>
  <dcterms:created xsi:type="dcterms:W3CDTF">2014-03-31T19:24:03Z</dcterms:created>
  <dcterms:modified xsi:type="dcterms:W3CDTF">2021-11-05T13:24:51Z</dcterms:modified>
</cp:coreProperties>
</file>