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Dirección de Planificación y Control de Gestión\Gerencia Control de Gestión\Ejecución Prepuestaria Transparencia\"/>
    </mc:Choice>
  </mc:AlternateContent>
  <bookViews>
    <workbookView xWindow="0" yWindow="0" windowWidth="19200" windowHeight="11595"/>
  </bookViews>
  <sheets>
    <sheet name="Gastos (2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0">#N/A</definedName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P" localSheetId="0">#REF!</definedName>
    <definedName name="\P">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Y" localSheetId="0">#REF!</definedName>
    <definedName name="\Y">#REF!</definedName>
    <definedName name="\Z" localSheetId="0">#REF!</definedName>
    <definedName name="\Z">#REF!</definedName>
    <definedName name="________tax2" localSheetId="0">'[3]Factura Cont.  EDESUR'!#REF!</definedName>
    <definedName name="________tax2">'[3]Factura Cont.  EDESUR'!#REF!</definedName>
    <definedName name="________tax4" localSheetId="0">'[3]Factura Cont.  EDESUR'!#REF!</definedName>
    <definedName name="________tax4">'[3]Factura Cont.  EDESUR'!#REF!</definedName>
    <definedName name="_______tax2" localSheetId="0">'[3]Factura Cont.  EDESUR'!#REF!</definedName>
    <definedName name="_______tax2">'[3]Factura Cont.  EDESUR'!#REF!</definedName>
    <definedName name="_______tax4" localSheetId="0">'[3]Factura Cont.  EDESUR'!#REF!</definedName>
    <definedName name="_______tax4">'[3]Factura Cont.  EDESUR'!#REF!</definedName>
    <definedName name="______tax2" localSheetId="0">'[3]Factura Cont.  EDESUR'!#REF!</definedName>
    <definedName name="______tax2">'[3]Factura Cont.  EDESUR'!#REF!</definedName>
    <definedName name="______tax4" localSheetId="0">'[3]Factura Cont.  EDESUR'!#REF!</definedName>
    <definedName name="______tax4">'[3]Factura Cont.  EDESUR'!#REF!</definedName>
    <definedName name="_____tax2" localSheetId="0">'[3]Factura Cont.  EDESUR'!#REF!</definedName>
    <definedName name="_____tax2">'[3]Factura Cont.  EDESUR'!#REF!</definedName>
    <definedName name="_____tax4" localSheetId="0">'[3]Factura Cont.  EDESUR'!#REF!</definedName>
    <definedName name="_____tax4">'[3]Factura Cont.  EDESUR'!#REF!</definedName>
    <definedName name="____tax2" localSheetId="0">'[3]Factura Cont.  EDESUR'!#REF!</definedName>
    <definedName name="____tax2">'[3]Factura Cont.  EDESUR'!#REF!</definedName>
    <definedName name="____tax4" localSheetId="0">'[3]Factura Cont.  EDESUR'!#REF!</definedName>
    <definedName name="____tax4">'[3]Factura Cont.  EDESUR'!#REF!</definedName>
    <definedName name="___tax2" localSheetId="0">'[3]Factura Cont.  EDESUR'!#REF!</definedName>
    <definedName name="___tax2">'[3]Factura Cont.  EDESUR'!#REF!</definedName>
    <definedName name="___tax4" localSheetId="0">'[3]Factura Cont.  EDESUR'!#REF!</definedName>
    <definedName name="___tax4">'[3]Factura Cont.  EDESUR'!#REF!</definedName>
    <definedName name="__IntlFixup" hidden="1">TRUE</definedName>
    <definedName name="__NIL1" localSheetId="0">#REF!</definedName>
    <definedName name="__NIL1">#REF!</definedName>
    <definedName name="__NIL2" localSheetId="0">#REF!</definedName>
    <definedName name="__NIL2">#REF!</definedName>
    <definedName name="__NIL3" localSheetId="0">#REF!</definedName>
    <definedName name="__NIL3">#REF!</definedName>
    <definedName name="__NIL4" localSheetId="0">#REF!</definedName>
    <definedName name="__NIL4">#REF!</definedName>
    <definedName name="__NIL5" localSheetId="0">#REF!</definedName>
    <definedName name="__NIL5">#REF!</definedName>
    <definedName name="__tax2" localSheetId="0">'[3]Factura Cont.  EDESUR'!#REF!</definedName>
    <definedName name="__tax2">'[3]Factura Cont.  EDESUR'!#REF!</definedName>
    <definedName name="__tax4" localSheetId="0">'[3]Factura Cont.  EDESUR'!#REF!</definedName>
    <definedName name="__tax4">'[3]Factura Cont.  EDESUR'!#REF!</definedName>
    <definedName name="_100YANOVO_M" localSheetId="0">#REF!</definedName>
    <definedName name="_100YANOVO_M">#REF!</definedName>
    <definedName name="_103_bond_DSR_switch" localSheetId="0">#REF!</definedName>
    <definedName name="_103_bond_DSR_switch">#REF!</definedName>
    <definedName name="_103_enhanced_ash_cost_sensitivity" localSheetId="0">#REF!</definedName>
    <definedName name="_103_enhanced_ash_cost_sensitivity">#REF!</definedName>
    <definedName name="_103_enhanced_availability_sensitivity" localSheetId="0">#REF!</definedName>
    <definedName name="_103_enhanced_availability_sensitivity">#REF!</definedName>
    <definedName name="_103_enhanced_capital_cost_sensitivity" localSheetId="0">#REF!</definedName>
    <definedName name="_103_enhanced_capital_cost_sensitivity">#REF!</definedName>
    <definedName name="_103_enhanced_dispatch_sensitivity" localSheetId="0">#REF!</definedName>
    <definedName name="_103_enhanced_dispatch_sensitivity">#REF!</definedName>
    <definedName name="_103_enhanced_fuel_cost_sensitivity" localSheetId="0">#REF!</definedName>
    <definedName name="_103_enhanced_fuel_cost_sensitivity">#REF!</definedName>
    <definedName name="_103_enhanced_inflation_sensitivity" localSheetId="0">#REF!</definedName>
    <definedName name="_103_enhanced_inflation_sensitivity">#REF!</definedName>
    <definedName name="_103_enhanced_interest_sensitivity" localSheetId="0">#REF!</definedName>
    <definedName name="_103_enhanced_interest_sensitivity">#REF!</definedName>
    <definedName name="_103YAOCTO_M" localSheetId="0">#REF!</definedName>
    <definedName name="_103YAOCTO_M">#REF!</definedName>
    <definedName name="_106YASEPO_M" localSheetId="0">#REF!</definedName>
    <definedName name="_106YASEPO_M">#REF!</definedName>
    <definedName name="_109YBAPRO_M" localSheetId="0">#REF!</definedName>
    <definedName name="_109YBAPRO_M">#REF!</definedName>
    <definedName name="_10MADECO_M" localSheetId="0">#REF!</definedName>
    <definedName name="_10MADECO_M">#REF!</definedName>
    <definedName name="_10MAMARO_M" localSheetId="0">#REF!</definedName>
    <definedName name="_10MAMARO_M">#REF!</definedName>
    <definedName name="_112YBAUGO_M" localSheetId="0">#REF!</definedName>
    <definedName name="_112YBAUGO_M">#REF!</definedName>
    <definedName name="_115YBDECO_M" localSheetId="0">#REF!</definedName>
    <definedName name="_115YBDECO_M">#REF!</definedName>
    <definedName name="_118YBFEBO_M" localSheetId="0">#REF!</definedName>
    <definedName name="_118YBFEBO_M">#REF!</definedName>
    <definedName name="_11MAMAYO_M" localSheetId="0">#REF!</definedName>
    <definedName name="_11MAMAYO_M">#REF!</definedName>
    <definedName name="_121YBJANO_M" localSheetId="0">#REF!</definedName>
    <definedName name="_121YBJANO_M">#REF!</definedName>
    <definedName name="_124YBJULO_M" localSheetId="0">#REF!</definedName>
    <definedName name="_124YBJULO_M">#REF!</definedName>
    <definedName name="_127YBJUNO_M" localSheetId="0">#REF!</definedName>
    <definedName name="_127YBJUNO_M">#REF!</definedName>
    <definedName name="_12MANOVO_M" localSheetId="0">#REF!</definedName>
    <definedName name="_12MANOVO_M">#REF!</definedName>
    <definedName name="_130YBMARO_M" localSheetId="0">#REF!</definedName>
    <definedName name="_130YBMARO_M">#REF!</definedName>
    <definedName name="_133YBMAYO_M" localSheetId="0">#REF!</definedName>
    <definedName name="_133YBMAYO_M">#REF!</definedName>
    <definedName name="_136YBNOVO_M" localSheetId="0">#REF!</definedName>
    <definedName name="_136YBNOVO_M">#REF!</definedName>
    <definedName name="_139YBOCTO_M" localSheetId="0">#REF!</definedName>
    <definedName name="_139YBOCTO_M">#REF!</definedName>
    <definedName name="_13MAFEBO_M" localSheetId="0">#REF!</definedName>
    <definedName name="_13MAFEBO_M">#REF!</definedName>
    <definedName name="_13MAOCTO_M" localSheetId="0">#REF!</definedName>
    <definedName name="_13MAOCTO_M">#REF!</definedName>
    <definedName name="_142YBSEPO_M" localSheetId="0">#REF!</definedName>
    <definedName name="_142YBSEPO_M">#REF!</definedName>
    <definedName name="_14MASEPO_M" localSheetId="0">#REF!</definedName>
    <definedName name="_14MASEPO_M">#REF!</definedName>
    <definedName name="_15MBAPRO_M" localSheetId="0">#REF!</definedName>
    <definedName name="_15MBAPRO_M">#REF!</definedName>
    <definedName name="_16MAJANO_M" localSheetId="0">#REF!</definedName>
    <definedName name="_16MAJANO_M">#REF!</definedName>
    <definedName name="_16MBAUGO_M" localSheetId="0">#REF!</definedName>
    <definedName name="_16MBAUGO_M">#REF!</definedName>
    <definedName name="_17MBDECO_M" localSheetId="0">#REF!</definedName>
    <definedName name="_17MBDECO_M">#REF!</definedName>
    <definedName name="_18MBFEBO_M" localSheetId="0">#REF!</definedName>
    <definedName name="_18MBFEBO_M">#REF!</definedName>
    <definedName name="_19MAJULO_M" localSheetId="0">#REF!</definedName>
    <definedName name="_19MAJULO_M">#REF!</definedName>
    <definedName name="_19MBJANO_M" localSheetId="0">#REF!</definedName>
    <definedName name="_19MBJANO_M">#REF!</definedName>
    <definedName name="_1D" localSheetId="0">#REF!</definedName>
    <definedName name="_1D">#REF!</definedName>
    <definedName name="_1P" localSheetId="0">#REF!</definedName>
    <definedName name="_1P">#REF!</definedName>
    <definedName name="_2009" localSheetId="0">'[3]Factura Cont.  EDESUR'!#REF!</definedName>
    <definedName name="_2009">'[3]Factura Cont.  EDESUR'!#REF!</definedName>
    <definedName name="_20MBJULO_M" localSheetId="0">#REF!</definedName>
    <definedName name="_20MBJULO_M">#REF!</definedName>
    <definedName name="_21MBJUNO_M" localSheetId="0">#REF!</definedName>
    <definedName name="_21MBJUNO_M">#REF!</definedName>
    <definedName name="_22MAJUNO_M" localSheetId="0">#REF!</definedName>
    <definedName name="_22MAJUNO_M">#REF!</definedName>
    <definedName name="_22MBMARO_M" localSheetId="0">#REF!</definedName>
    <definedName name="_22MBMARO_M">#REF!</definedName>
    <definedName name="_23MBMAYO_M" localSheetId="0">#REF!</definedName>
    <definedName name="_23MBMAYO_M">#REF!</definedName>
    <definedName name="_24MBNOVO_M" localSheetId="0">#REF!</definedName>
    <definedName name="_24MBNOVO_M">#REF!</definedName>
    <definedName name="_25MAMARO_M" localSheetId="0">#REF!</definedName>
    <definedName name="_25MAMARO_M">#REF!</definedName>
    <definedName name="_25MBSEPO_M" localSheetId="0">#REF!</definedName>
    <definedName name="_25MBSEPO_M">#REF!</definedName>
    <definedName name="_26O_M_COSTS" localSheetId="0">#REF!</definedName>
    <definedName name="_26O_M_COSTS">#REF!</definedName>
    <definedName name="_27P_L" localSheetId="0">#REF!</definedName>
    <definedName name="_27P_L">#REF!</definedName>
    <definedName name="_28MAMAYO_M" localSheetId="0">#REF!</definedName>
    <definedName name="_28MAMAYO_M">#REF!</definedName>
    <definedName name="_28PL_BS" localSheetId="0">#REF!</definedName>
    <definedName name="_28PL_BS">#REF!</definedName>
    <definedName name="_29SENS_O_M" localSheetId="0">#REF!</definedName>
    <definedName name="_29SENS_O_M">#REF!</definedName>
    <definedName name="_2P" localSheetId="0">#REF!</definedName>
    <definedName name="_2P">#REF!</definedName>
    <definedName name="_30YAAPRO_M" localSheetId="0">#REF!</definedName>
    <definedName name="_30YAAPRO_M">#REF!</definedName>
    <definedName name="_31MANOVO_M" localSheetId="0">#REF!</definedName>
    <definedName name="_31MANOVO_M">#REF!</definedName>
    <definedName name="_31YAAUGO_M" localSheetId="0">#REF!</definedName>
    <definedName name="_31YAAUGO_M">#REF!</definedName>
    <definedName name="_32YADECO_M" localSheetId="0">#REF!</definedName>
    <definedName name="_32YADECO_M">#REF!</definedName>
    <definedName name="_33YAFEBO_M" localSheetId="0">#REF!</definedName>
    <definedName name="_33YAFEBO_M">#REF!</definedName>
    <definedName name="_34MAOCTO_M" localSheetId="0">#REF!</definedName>
    <definedName name="_34MAOCTO_M">#REF!</definedName>
    <definedName name="_34YAJANO_M" localSheetId="0">#REF!</definedName>
    <definedName name="_34YAJANO_M">#REF!</definedName>
    <definedName name="_35YAJULO_M" localSheetId="0">#REF!</definedName>
    <definedName name="_35YAJULO_M">#REF!</definedName>
    <definedName name="_36YAJUNO_M" localSheetId="0">#REF!</definedName>
    <definedName name="_36YAJUNO_M">#REF!</definedName>
    <definedName name="_37MASEPO_M" localSheetId="0">#REF!</definedName>
    <definedName name="_37MASEPO_M">#REF!</definedName>
    <definedName name="_37YAMARO_M" localSheetId="0">#REF!</definedName>
    <definedName name="_37YAMARO_M">#REF!</definedName>
    <definedName name="_38YAMAYO_M" localSheetId="0">#REF!</definedName>
    <definedName name="_38YAMAYO_M">#REF!</definedName>
    <definedName name="_39YANOVO_M" localSheetId="0">#REF!</definedName>
    <definedName name="_39YANOVO_M">#REF!</definedName>
    <definedName name="_3MAAPRO_M" localSheetId="0">#REF!</definedName>
    <definedName name="_3MAAPRO_M">#REF!</definedName>
    <definedName name="_40MBAPRO_M" localSheetId="0">#REF!</definedName>
    <definedName name="_40MBAPRO_M">#REF!</definedName>
    <definedName name="_40YAOCTO_M" localSheetId="0">#REF!</definedName>
    <definedName name="_40YAOCTO_M">#REF!</definedName>
    <definedName name="_41YASEPO_M" localSheetId="0">#REF!</definedName>
    <definedName name="_41YASEPO_M">#REF!</definedName>
    <definedName name="_42YBAPRO_M" localSheetId="0">#REF!</definedName>
    <definedName name="_42YBAPRO_M">#REF!</definedName>
    <definedName name="_43MBAUGO_M" localSheetId="0">#REF!</definedName>
    <definedName name="_43MBAUGO_M">#REF!</definedName>
    <definedName name="_43YBAUGO_M" localSheetId="0">#REF!</definedName>
    <definedName name="_43YBAUGO_M">#REF!</definedName>
    <definedName name="_44YBDECO_M" localSheetId="0">#REF!</definedName>
    <definedName name="_44YBDECO_M">#REF!</definedName>
    <definedName name="_45YBFEBO_M" localSheetId="0">#REF!</definedName>
    <definedName name="_45YBFEBO_M">#REF!</definedName>
    <definedName name="_46MBDECO_M" localSheetId="0">#REF!</definedName>
    <definedName name="_46MBDECO_M">#REF!</definedName>
    <definedName name="_46YBJANO_M" localSheetId="0">#REF!</definedName>
    <definedName name="_46YBJANO_M">#REF!</definedName>
    <definedName name="_47YBJULO_M" localSheetId="0">#REF!</definedName>
    <definedName name="_47YBJULO_M">#REF!</definedName>
    <definedName name="_48YBJUNO_M" localSheetId="0">#REF!</definedName>
    <definedName name="_48YBJUNO_M">#REF!</definedName>
    <definedName name="_49MBFEBO_M" localSheetId="0">#REF!</definedName>
    <definedName name="_49MBFEBO_M">#REF!</definedName>
    <definedName name="_49YBMARO_M" localSheetId="0">#REF!</definedName>
    <definedName name="_49YBMARO_M">#REF!</definedName>
    <definedName name="_4MAAPRO_M" localSheetId="0">#REF!</definedName>
    <definedName name="_4MAAPRO_M">#REF!</definedName>
    <definedName name="_4MAAUGO_M" localSheetId="0">#REF!</definedName>
    <definedName name="_4MAAUGO_M">#REF!</definedName>
    <definedName name="_50YBMAYO_M" localSheetId="0">#REF!</definedName>
    <definedName name="_50YBMAYO_M">#REF!</definedName>
    <definedName name="_51YBNOVO_M" localSheetId="0">#REF!</definedName>
    <definedName name="_51YBNOVO_M">#REF!</definedName>
    <definedName name="_52MBJANO_M" localSheetId="0">#REF!</definedName>
    <definedName name="_52MBJANO_M">#REF!</definedName>
    <definedName name="_52YBOCTO_M" localSheetId="0">#REF!</definedName>
    <definedName name="_52YBOCTO_M">#REF!</definedName>
    <definedName name="_53YBSEPO_M" localSheetId="0">#REF!</definedName>
    <definedName name="_53YBSEPO_M">#REF!</definedName>
    <definedName name="_55MBJULO_M" localSheetId="0">#REF!</definedName>
    <definedName name="_55MBJULO_M">#REF!</definedName>
    <definedName name="_58MBJUNO_M" localSheetId="0">#REF!</definedName>
    <definedName name="_58MBJUNO_M">#REF!</definedName>
    <definedName name="_5MADECO_M" localSheetId="0">#REF!</definedName>
    <definedName name="_5MADECO_M">#REF!</definedName>
    <definedName name="_61MBMARO_M" localSheetId="0">#REF!</definedName>
    <definedName name="_61MBMARO_M">#REF!</definedName>
    <definedName name="_64MBMAYO_M" localSheetId="0">#REF!</definedName>
    <definedName name="_64MBMAYO_M">#REF!</definedName>
    <definedName name="_67MBNOVO_M" localSheetId="0">#REF!</definedName>
    <definedName name="_67MBNOVO_M">#REF!</definedName>
    <definedName name="_6MAFEBO_M" localSheetId="0">#REF!</definedName>
    <definedName name="_6MAFEBO_M">#REF!</definedName>
    <definedName name="_70MBSEPO_M" localSheetId="0">#REF!</definedName>
    <definedName name="_70MBSEPO_M">#REF!</definedName>
    <definedName name="_73YAAPRO_M" localSheetId="0">#REF!</definedName>
    <definedName name="_73YAAPRO_M">#REF!</definedName>
    <definedName name="_76YAAUGO_M" localSheetId="0">#REF!</definedName>
    <definedName name="_76YAAUGO_M">#REF!</definedName>
    <definedName name="_79YADECO_M" localSheetId="0">#REF!</definedName>
    <definedName name="_79YADECO_M">#REF!</definedName>
    <definedName name="_7MAAUGO_M" localSheetId="0">#REF!</definedName>
    <definedName name="_7MAAUGO_M">#REF!</definedName>
    <definedName name="_7MAJANO_M" localSheetId="0">#REF!</definedName>
    <definedName name="_7MAJANO_M">#REF!</definedName>
    <definedName name="_82YAFEBO_M" localSheetId="0">#REF!</definedName>
    <definedName name="_82YAFEBO_M">#REF!</definedName>
    <definedName name="_85YAJANO_M" localSheetId="0">#REF!</definedName>
    <definedName name="_85YAJANO_M">#REF!</definedName>
    <definedName name="_88YAJULO_M" localSheetId="0">#REF!</definedName>
    <definedName name="_88YAJULO_M">#REF!</definedName>
    <definedName name="_8MAJULO_M" localSheetId="0">#REF!</definedName>
    <definedName name="_8MAJULO_M">#REF!</definedName>
    <definedName name="_91YAJUNO_M" localSheetId="0">#REF!</definedName>
    <definedName name="_91YAJUNO_M">#REF!</definedName>
    <definedName name="_94YAMARO_M" localSheetId="0">#REF!</definedName>
    <definedName name="_94YAMARO_M">#REF!</definedName>
    <definedName name="_97YAMAYO_M" localSheetId="0">#REF!</definedName>
    <definedName name="_97YAMAYO_M">#REF!</definedName>
    <definedName name="_9MAJUNO_M" localSheetId="0">#REF!</definedName>
    <definedName name="_9MAJUNO_M">#REF!</definedName>
    <definedName name="_CDL08" localSheetId="0">#REF!</definedName>
    <definedName name="_CDL08">#REF!</definedName>
    <definedName name="_CPR1" localSheetId="0">#REF!</definedName>
    <definedName name="_CPR1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Fill" localSheetId="0" hidden="1">#REF!</definedName>
    <definedName name="_Fill" hidden="1">#REF!</definedName>
    <definedName name="_xlnm._FilterDatabase" localSheetId="0" hidden="1">'Gastos (2)'!$B$19:$W$753</definedName>
    <definedName name="_Key1" localSheetId="0" hidden="1">'[4]ANALISIS STO DGO'!#REF!</definedName>
    <definedName name="_Key1" hidden="1">'[4]ANALISIS STO DGO'!#REF!</definedName>
    <definedName name="_Key2" localSheetId="0" hidden="1">'[5]ANALISIS STO DGO'!#REF!</definedName>
    <definedName name="_Key2" hidden="1">'[5]ANALISIS STO DGO'!#REF!</definedName>
    <definedName name="_Mat1" localSheetId="0">[6]Datos!#REF!</definedName>
    <definedName name="_Mat1">[6]Datos!#REF!</definedName>
    <definedName name="_MRE1" localSheetId="0">#REF!</definedName>
    <definedName name="_MRE1">#REF!</definedName>
    <definedName name="_MRE2" localSheetId="0">#REF!</definedName>
    <definedName name="_MRE2">#REF!</definedName>
    <definedName name="_NIL1" localSheetId="0">#REF!</definedName>
    <definedName name="_NIL1">#REF!</definedName>
    <definedName name="_NIL2" localSheetId="0">#REF!</definedName>
    <definedName name="_NIL2">#REF!</definedName>
    <definedName name="_NIL3" localSheetId="0">#REF!</definedName>
    <definedName name="_NIL3">#REF!</definedName>
    <definedName name="_NIL4" localSheetId="0">#REF!</definedName>
    <definedName name="_NIL4">#REF!</definedName>
    <definedName name="_NIL5" localSheetId="0">#REF!</definedName>
    <definedName name="_NIL5">#REF!</definedName>
    <definedName name="_Order1" hidden="1">255</definedName>
    <definedName name="_Order2" hidden="1">255</definedName>
    <definedName name="_pep13" localSheetId="0">#REF!</definedName>
    <definedName name="_pep13">#REF!</definedName>
    <definedName name="_pep66" localSheetId="0">#REF!</definedName>
    <definedName name="_pep66">#REF!</definedName>
    <definedName name="_pev13" localSheetId="0">#REF!</definedName>
    <definedName name="_pev13">#REF!</definedName>
    <definedName name="_pev66" localSheetId="0">#REF!</definedName>
    <definedName name="_pev66">#REF!</definedName>
    <definedName name="_PG1" localSheetId="0">#REF!</definedName>
    <definedName name="_PG1">#REF!</definedName>
    <definedName name="_PG2" localSheetId="0">'[7]Balance Summary'!#REF!</definedName>
    <definedName name="_PG2">'[7]Balance Summary'!#REF!</definedName>
    <definedName name="_PG3" localSheetId="0">#REF!</definedName>
    <definedName name="_PG3">#REF!</definedName>
    <definedName name="_PG5" localSheetId="0">'[7]Balance Summary'!#REF!</definedName>
    <definedName name="_PG5">'[7]Balance Summary'!#REF!</definedName>
    <definedName name="_PG6" localSheetId="0">'[7]Balance Summary'!#REF!</definedName>
    <definedName name="_PG6">'[7]Balance Summary'!#REF!</definedName>
    <definedName name="_PP13" localSheetId="0">#REF!</definedName>
    <definedName name="_PP13">#REF!</definedName>
    <definedName name="_PP66" localSheetId="0">#REF!</definedName>
    <definedName name="_PP66">#REF!</definedName>
    <definedName name="_PV13" localSheetId="0">#REF!</definedName>
    <definedName name="_PV13">#REF!</definedName>
    <definedName name="_PV66" localSheetId="0">#REF!</definedName>
    <definedName name="_PV66">#REF!</definedName>
    <definedName name="_Sort" localSheetId="0" hidden="1">'[5]ANALISIS STO DGO'!#REF!</definedName>
    <definedName name="_Sort" hidden="1">'[5]ANALISIS STO DGO'!#REF!</definedName>
    <definedName name="_tax1" localSheetId="0">#REF!</definedName>
    <definedName name="_tax1">#REF!</definedName>
    <definedName name="_tax2" localSheetId="0">'[3]Factura Cont.  EDESUR'!#REF!</definedName>
    <definedName name="_tax2">'[3]Factura Cont.  EDESUR'!#REF!</definedName>
    <definedName name="_tax3" localSheetId="0">#REF!</definedName>
    <definedName name="_tax3">#REF!</definedName>
    <definedName name="_tax4" localSheetId="0">'[3]Factura Cont.  EDESUR'!#REF!</definedName>
    <definedName name="_tax4">'[3]Factura Cont.  EDESUR'!#REF!</definedName>
    <definedName name="_VAR2">'[8]Variables Priorización'!$H$5</definedName>
    <definedName name="_VAR3">'[8]Variables Priorización'!$M$5</definedName>
    <definedName name="_VAR6">'[8]Variables Priorización'!$M$17</definedName>
    <definedName name="_VCA1" localSheetId="0">#REF!</definedName>
    <definedName name="_VCA1">#REF!</definedName>
    <definedName name="_VDU801" localSheetId="0">#REF!</definedName>
    <definedName name="_VDU801">#REF!</definedName>
    <definedName name="_vu1" localSheetId="0">#REF!</definedName>
    <definedName name="_vu1">#REF!</definedName>
    <definedName name="_vu2" localSheetId="0">#REF!</definedName>
    <definedName name="_vu2">#REF!</definedName>
    <definedName name="_vu3" localSheetId="0">#REF!</definedName>
    <definedName name="_vu3">#REF!</definedName>
    <definedName name="_vu4" localSheetId="0">#REF!</definedName>
    <definedName name="_vu4">#REF!</definedName>
    <definedName name="_vu5" localSheetId="0">#REF!</definedName>
    <definedName name="_vu5">#REF!</definedName>
    <definedName name="A" localSheetId="0">#REF!</definedName>
    <definedName name="A">#REF!</definedName>
    <definedName name="a_123_error_1" localSheetId="0">#REF!</definedName>
    <definedName name="a_123_error_1">#REF!</definedName>
    <definedName name="a_123_error_10" localSheetId="0">#REF!</definedName>
    <definedName name="a_123_error_10">#REF!</definedName>
    <definedName name="a_123_error_11" localSheetId="0">#REF!</definedName>
    <definedName name="a_123_error_11">#REF!</definedName>
    <definedName name="a_123_error_12" localSheetId="0">#REF!</definedName>
    <definedName name="a_123_error_12">#REF!</definedName>
    <definedName name="a_123_error_13" localSheetId="0">#REF!</definedName>
    <definedName name="a_123_error_13">#REF!</definedName>
    <definedName name="a_123_error_14" localSheetId="0">#REF!</definedName>
    <definedName name="a_123_error_14">#REF!</definedName>
    <definedName name="a_123_error_2" localSheetId="0">#REF!</definedName>
    <definedName name="a_123_error_2">#REF!</definedName>
    <definedName name="a_123_error_3" localSheetId="0">#REF!</definedName>
    <definedName name="a_123_error_3">#REF!</definedName>
    <definedName name="a_123_error_4" localSheetId="0">#REF!</definedName>
    <definedName name="a_123_error_4">#REF!</definedName>
    <definedName name="a_123_error_5" localSheetId="0">#REF!</definedName>
    <definedName name="a_123_error_5">#REF!</definedName>
    <definedName name="a_123_error_6" localSheetId="0">#REF!</definedName>
    <definedName name="a_123_error_6">#REF!</definedName>
    <definedName name="a_123_error_7" localSheetId="0">#REF!</definedName>
    <definedName name="a_123_error_7">#REF!</definedName>
    <definedName name="a_123_error_8" localSheetId="0">#REF!</definedName>
    <definedName name="a_123_error_8">#REF!</definedName>
    <definedName name="a_123_error_9" localSheetId="0">#REF!</definedName>
    <definedName name="a_123_error_9">#REF!</definedName>
    <definedName name="a_CFBTD_BTH">'[9]VALORES BASE'!$D$39</definedName>
    <definedName name="a_CFBTS">'[9]VALORES BASE'!$D$38</definedName>
    <definedName name="a_CFMTD_MTH">'[9]VALORES BASE'!$D$40</definedName>
    <definedName name="a_VADBT">'[9]VALORES BASE'!$D$46</definedName>
    <definedName name="a_VADMT">'[9]VALORES BASE'!$D$45</definedName>
    <definedName name="a_VADTR">'[9]VALORES BASE'!$D$44</definedName>
    <definedName name="a_z_error_1" localSheetId="0">#REF!</definedName>
    <definedName name="a_z_error_1">#REF!</definedName>
    <definedName name="a_z_error_10" localSheetId="0">#REF!,#REF!,#REF!,#REF!</definedName>
    <definedName name="a_z_error_10">#REF!,#REF!,#REF!,#REF!</definedName>
    <definedName name="a_z_error_11" localSheetId="0">#REF!,#REF!,#REF!,#REF!,#REF!,#REF!</definedName>
    <definedName name="a_z_error_11">#REF!,#REF!,#REF!,#REF!,#REF!,#REF!</definedName>
    <definedName name="a_z_error_12" localSheetId="0">#REF!</definedName>
    <definedName name="a_z_error_12">#REF!</definedName>
    <definedName name="a_z_error_13" localSheetId="0">#REF!,#REF!,#REF!,#REF!,#REF!,#REF!,#REF!,#REF!,#REF!,#REF!,#REF!</definedName>
    <definedName name="a_z_error_13">#REF!,#REF!,#REF!,#REF!,#REF!,#REF!,#REF!,#REF!,#REF!,#REF!,#REF!</definedName>
    <definedName name="a_z_error_14">'[10]Tax Output'!$A$5:$A$6,'[10]Tax Output'!$B$14:$P$14,'[10]Tax Output'!$R$14,'[10]Tax Output'!$B$18:$R$18,'[10]Tax Output'!$B$20:$P$21,'[10]Tax Output'!$R$20:$R$21,'[10]Tax Output'!$B$22:$R$22,'[10]Tax Output'!$B$28:$P$29,'[10]Tax Output'!$R$28:$R$29,'[10]Tax Output'!$B$30:$R$30,'[10]Tax Output'!$B$33:$P$34,'[10]Tax Output'!$R$33:$R$34,'[10]Tax Output'!$B$35:$R$35,'[10]Tax Output'!$B$41:$P$41,'[10]Tax Output'!$B$43</definedName>
    <definedName name="a_z_error_2" localSheetId="0">#REF!</definedName>
    <definedName name="a_z_error_2">#REF!</definedName>
    <definedName name="a_z_error_3" localSheetId="0">#REF!</definedName>
    <definedName name="a_z_error_3">#REF!</definedName>
    <definedName name="a_z_error_4" localSheetId="0">#REF!</definedName>
    <definedName name="a_z_error_4">#REF!</definedName>
    <definedName name="a_z_error_5" localSheetId="0">#REF!</definedName>
    <definedName name="a_z_error_5">#REF!</definedName>
    <definedName name="a_z_error_6" localSheetId="0">#REF!</definedName>
    <definedName name="a_z_error_6">#REF!</definedName>
    <definedName name="a_z_error_7" localSheetId="0">#REF!</definedName>
    <definedName name="a_z_error_7">#REF!</definedName>
    <definedName name="a_z_error_8" localSheetId="0">#REF!,#REF!,#REF!,#REF!</definedName>
    <definedName name="a_z_error_8">#REF!,#REF!,#REF!,#REF!</definedName>
    <definedName name="a_z_error_9" localSheetId="0">#REF!,#REF!,#REF!</definedName>
    <definedName name="a_z_error_9">#REF!,#REF!,#REF!</definedName>
    <definedName name="aa" localSheetId="0">#REF!</definedName>
    <definedName name="aa">#REF!</definedName>
    <definedName name="AA01enero" localSheetId="0">#REF!</definedName>
    <definedName name="AA01enero">#REF!</definedName>
    <definedName name="AA02febrero" localSheetId="0">#REF!</definedName>
    <definedName name="AA02febrero">#REF!</definedName>
    <definedName name="AA03marzo" localSheetId="0">#REF!</definedName>
    <definedName name="AA03marzo">#REF!</definedName>
    <definedName name="AA04abril" localSheetId="0">#REF!</definedName>
    <definedName name="AA04abril">#REF!</definedName>
    <definedName name="AA05mayo" localSheetId="0">#REF!</definedName>
    <definedName name="AA05mayo">#REF!</definedName>
    <definedName name="AA06junio" localSheetId="0">#REF!</definedName>
    <definedName name="AA06junio">#REF!</definedName>
    <definedName name="AA07julio" localSheetId="0">#REF!</definedName>
    <definedName name="AA07julio">#REF!</definedName>
    <definedName name="AA08agosto" localSheetId="0">#REF!</definedName>
    <definedName name="AA08agosto">#REF!</definedName>
    <definedName name="AA09septiembre" localSheetId="0">#REF!</definedName>
    <definedName name="AA09septiembre">#REF!</definedName>
    <definedName name="AA10octubre" localSheetId="0">#REF!</definedName>
    <definedName name="AA10octubre">#REF!</definedName>
    <definedName name="AA11noviembre" localSheetId="0">#REF!</definedName>
    <definedName name="AA11noviembre">#REF!</definedName>
    <definedName name="AA12diciembre" localSheetId="0">#REF!</definedName>
    <definedName name="AA12diciembre">#REF!</definedName>
    <definedName name="aaa" localSheetId="0">'[3]Factura Cont.  EDESUR'!#REF!</definedName>
    <definedName name="aaa">'[3]Factura Cont.  EDESUR'!#REF!</definedName>
    <definedName name="aaaaa" localSheetId="0">#REF!</definedName>
    <definedName name="aaaaa">#REF!</definedName>
    <definedName name="ABR" localSheetId="0">#REF!</definedName>
    <definedName name="ABR">#REF!</definedName>
    <definedName name="Acc_Max">'[11]Deducciones CDE'!$F$41</definedName>
    <definedName name="Account_N">'[12]Account-No'!$A$4:$IV$5</definedName>
    <definedName name="AcctNTot" localSheetId="0">#REF!</definedName>
    <definedName name="AcctNTot">#REF!</definedName>
    <definedName name="AcctTot" localSheetId="0">#REF!</definedName>
    <definedName name="AcctTot">#REF!</definedName>
    <definedName name="Acevedo" localSheetId="0">'[13]Resumen Gral'!#REF!</definedName>
    <definedName name="Acevedo">'[13]Resumen Gral'!#REF!</definedName>
    <definedName name="act_fijo">'[14]PROFORMA ITABO'!$C$342:$DP$342</definedName>
    <definedName name="Act_Fijo_Bruto">'[14]PROFORMA ITABO'!$C$320:$DP$320</definedName>
    <definedName name="ACTAPRFEE" localSheetId="0">#REF!</definedName>
    <definedName name="ACTAPRFEE">#REF!</definedName>
    <definedName name="ACTAPRINT" localSheetId="0">#REF!</definedName>
    <definedName name="ACTAPRINT">#REF!</definedName>
    <definedName name="ACTAUGFEE" localSheetId="0">#REF!</definedName>
    <definedName name="ACTAUGFEE">#REF!</definedName>
    <definedName name="ACTAUGINT" localSheetId="0">#REF!</definedName>
    <definedName name="ACTAUGINT">#REF!</definedName>
    <definedName name="ACTDECFEE" localSheetId="0">#REF!</definedName>
    <definedName name="ACTDECFEE">#REF!</definedName>
    <definedName name="ACTDECINT" localSheetId="0">#REF!</definedName>
    <definedName name="ACTDECINT">#REF!</definedName>
    <definedName name="ACTFEBFEE" localSheetId="0">#REF!</definedName>
    <definedName name="ACTFEBFEE">#REF!</definedName>
    <definedName name="ACTFEBINT" localSheetId="0">#REF!</definedName>
    <definedName name="ACTFEBINT">#REF!</definedName>
    <definedName name="ACTJANFEE" localSheetId="0">#REF!</definedName>
    <definedName name="ACTJANFEE">#REF!</definedName>
    <definedName name="ACTJANINT" localSheetId="0">#REF!</definedName>
    <definedName name="ACTJANINT">#REF!</definedName>
    <definedName name="ACTJULFEE" localSheetId="0">#REF!</definedName>
    <definedName name="ACTJULFEE">#REF!</definedName>
    <definedName name="ACTJULINT" localSheetId="0">#REF!</definedName>
    <definedName name="ACTJULINT">#REF!</definedName>
    <definedName name="ACTJUNFEE" localSheetId="0">#REF!</definedName>
    <definedName name="ACTJUNFEE">#REF!</definedName>
    <definedName name="ACTJUNINT" localSheetId="0">#REF!</definedName>
    <definedName name="ACTJUNINT">#REF!</definedName>
    <definedName name="ACTMARFEE" localSheetId="0">#REF!</definedName>
    <definedName name="ACTMARFEE">#REF!</definedName>
    <definedName name="ACTMARINT" localSheetId="0">#REF!</definedName>
    <definedName name="ACTMARINT">#REF!</definedName>
    <definedName name="ACTMAYFEE" localSheetId="0">#REF!</definedName>
    <definedName name="ACTMAYFEE">#REF!</definedName>
    <definedName name="ACTMAYINT" localSheetId="0">#REF!</definedName>
    <definedName name="ACTMAYINT">#REF!</definedName>
    <definedName name="ACTNOVFEE" localSheetId="0">#REF!</definedName>
    <definedName name="ACTNOVFEE">#REF!</definedName>
    <definedName name="ACTNOVINT" localSheetId="0">#REF!</definedName>
    <definedName name="ACTNOVINT">#REF!</definedName>
    <definedName name="ACTOCTFEE" localSheetId="0">#REF!</definedName>
    <definedName name="ACTOCTFEE">#REF!</definedName>
    <definedName name="ACTOCTINT" localSheetId="0">#REF!</definedName>
    <definedName name="ACTOCTINT">#REF!</definedName>
    <definedName name="ACTSEPFEE" localSheetId="0">#REF!</definedName>
    <definedName name="ACTSEPFEE">#REF!</definedName>
    <definedName name="ACTSEPINT" localSheetId="0">#REF!</definedName>
    <definedName name="ACTSEPINT">#REF!</definedName>
    <definedName name="Actualizaación_cash_flow" localSheetId="0">'[15]Area Summary'!#REF!</definedName>
    <definedName name="Actualizaación_cash_flow">'[15]Area Summary'!#REF!</definedName>
    <definedName name="AcuerdoPRA" localSheetId="0">#REF!</definedName>
    <definedName name="AcuerdoPRA">#REF!</definedName>
    <definedName name="ad" localSheetId="0">#REF!</definedName>
    <definedName name="ad">#REF!</definedName>
    <definedName name="ADC">[16]Irregularidades!$Z$124</definedName>
    <definedName name="adf" localSheetId="0">'[3]Factura Cont.  EDESUR'!#REF!</definedName>
    <definedName name="adf">'[3]Factura Cont.  EDESUR'!#REF!</definedName>
    <definedName name="ADGC">[16]Irregularidades!$Z$125</definedName>
    <definedName name="ADGCMT">[16]Irregularidades!$Z$127</definedName>
    <definedName name="ADGO">[16]Irregularidades!$Z$126</definedName>
    <definedName name="ADGOMT">[16]Irregularidades!$Z$128</definedName>
    <definedName name="Adjustment_formula_factor" localSheetId="0">#REF!</definedName>
    <definedName name="Adjustment_formula_factor">#REF!</definedName>
    <definedName name="ADR">[16]Irregularidades!$Z$123</definedName>
    <definedName name="aes" hidden="1">{"CONSEJO",#N/A,FALSE,"Dist p0";"CONSEJO",#N/A,FALSE,"Ficha CODICE"}</definedName>
    <definedName name="AES_Rate" localSheetId="0">#REF!</definedName>
    <definedName name="AES_Rate">#REF!</definedName>
    <definedName name="AGO" localSheetId="0">#REF!</definedName>
    <definedName name="AGO">#REF!</definedName>
    <definedName name="ajusta">[6]Tendencia!$S$7</definedName>
    <definedName name="Ajustador_cpi_2000">[14]PARÁMETROS!$E$132</definedName>
    <definedName name="Ajustar">[6]Tendencia!$S$7</definedName>
    <definedName name="Ajuste_Comb">[14]PARÁMETROS!$E$113</definedName>
    <definedName name="Ajuste_Energia_Spot">[14]PARÁMETROS!$E$116</definedName>
    <definedName name="Ajustes_de_conceptos_que_No_energéticos">"cuadro 1"</definedName>
    <definedName name="alba1">[17]Hoja1!$B$30:$E$38</definedName>
    <definedName name="ALBANNY">'[18]New Deptos'!$A$1:$K$197</definedName>
    <definedName name="ALBANNY1">'[18]New Deptos'!$G$1:$K$197</definedName>
    <definedName name="ALBANNY2">'[18]New Deptos'!$H$1:$K$197</definedName>
    <definedName name="alfred" hidden="1">{"'Sheet1'!$A$1:$F$99"}</definedName>
    <definedName name="ALiAS">'[19]VALORES BASE'!$H$53</definedName>
    <definedName name="AM">[20]Antecedentes!$C$4</definedName>
    <definedName name="AMO">[21]Hoja2!$A$1:$C$3020</definedName>
    <definedName name="amort" localSheetId="0">#REF!</definedName>
    <definedName name="amort">#REF!</definedName>
    <definedName name="Amortization" localSheetId="0">#REF!</definedName>
    <definedName name="Amortization">#REF!</definedName>
    <definedName name="Amortz_Gts_Anticip">'[14]PROFORMA ITABO'!$C$295:$DP$295</definedName>
    <definedName name="Amortz_Gts_Difer">'[14]PROFORMA ITABO'!$C$393:$DP$393</definedName>
    <definedName name="AMTTAX" localSheetId="0">#REF!</definedName>
    <definedName name="AMTTAX">#REF!</definedName>
    <definedName name="AMTTAXLEFT" localSheetId="0">#REF!</definedName>
    <definedName name="AMTTAXLEFT">#REF!</definedName>
    <definedName name="AMTTAXTOP" localSheetId="0">#REF!</definedName>
    <definedName name="AMTTAXTOP">#REF!</definedName>
    <definedName name="Andres" hidden="1">{"'Sheet1'!$A$1:$F$99"}</definedName>
    <definedName name="Andres." hidden="1">{"'Sheet1'!$A$1:$F$99"}</definedName>
    <definedName name="Annual_interest_rate" localSheetId="0">#REF!</definedName>
    <definedName name="Annual_interest_rate">#REF!</definedName>
    <definedName name="Ano" localSheetId="0">'[22]F-Portada'!#REF!</definedName>
    <definedName name="Ano">'[22]F-Portada'!#REF!</definedName>
    <definedName name="Año" localSheetId="0">'[23]F-Portada'!#REF!</definedName>
    <definedName name="Año">'[23]F-Portada'!#REF!</definedName>
    <definedName name="AñoABD">[24]Tendencia!$N$4</definedName>
    <definedName name="AñoActDat">[24]Tendencia!$N$5</definedName>
    <definedName name="AñoActual">[24]Tendencia!$J$4</definedName>
    <definedName name="AñoEdic" localSheetId="0">#REF!</definedName>
    <definedName name="AñoEdic">#REF!</definedName>
    <definedName name="AñoInicio">[6]Tendencia!$L$4</definedName>
    <definedName name="AñoPredLP" localSheetId="0">[6]Tendencia!#REF!</definedName>
    <definedName name="AñoPredLP">[6]Tendencia!#REF!</definedName>
    <definedName name="AñoSat">[6]Tendencia!$J$5</definedName>
    <definedName name="AñosPred8">[6]Listas!$C$4:$C$11</definedName>
    <definedName name="aportes_cap">'[14]PROFORMA ITABO'!$C$621:$DP$621</definedName>
    <definedName name="Apr_Days" localSheetId="0">#REF!</definedName>
    <definedName name="Apr_Days">#REF!</definedName>
    <definedName name="April_Days" localSheetId="0">#REF!</definedName>
    <definedName name="April_Days">#REF!</definedName>
    <definedName name="AprL3" localSheetId="0">#REF!</definedName>
    <definedName name="AprL3">#REF!</definedName>
    <definedName name="AprL4" localSheetId="0">#REF!</definedName>
    <definedName name="AprL4">#REF!</definedName>
    <definedName name="AprL5" localSheetId="0">#REF!</definedName>
    <definedName name="AprL5">#REF!</definedName>
    <definedName name="AprNI1" localSheetId="0">#REF!</definedName>
    <definedName name="AprNI1">#REF!</definedName>
    <definedName name="AprNI2" localSheetId="0">#REF!</definedName>
    <definedName name="AprNI2">#REF!</definedName>
    <definedName name="AprNI3" localSheetId="0">#REF!</definedName>
    <definedName name="AprNI3">#REF!</definedName>
    <definedName name="AprNI4" localSheetId="0">#REF!</definedName>
    <definedName name="AprNI4">#REF!</definedName>
    <definedName name="AprNI5" localSheetId="0">#REF!</definedName>
    <definedName name="AprNI5">#REF!</definedName>
    <definedName name="ARA_Threshold" localSheetId="0">[25]Leadsheet!#REF!</definedName>
    <definedName name="ARA_Threshold">[25]Leadsheet!#REF!</definedName>
    <definedName name="Área">[24]Tendencia!$S$4</definedName>
    <definedName name="_xlnm.Print_Area" localSheetId="0">#REF!</definedName>
    <definedName name="_xlnm.Print_Area">#REF!</definedName>
    <definedName name="ARP_Threshold" localSheetId="0">[25]Leadsheet!#REF!</definedName>
    <definedName name="ARP_Threshold">[25]Leadsheet!#REF!</definedName>
    <definedName name="ARS">'[26]F-Macro'!$E$17*1000</definedName>
    <definedName name="ARS_A">'[27]F-Macro'!$C$17*1000</definedName>
    <definedName name="ARS_P">'[27]F-Macro'!$D$17*1000</definedName>
    <definedName name="ARSF">'[27]F-Macro'!$E$9*1000</definedName>
    <definedName name="ARSF_A">'[27]F-Macro'!$C$9*1000</definedName>
    <definedName name="ARSF_AC">'[27]F-Macro'!$G$9*1000</definedName>
    <definedName name="ARSF_ACP">'[27]F-Macro'!$K$9*1000</definedName>
    <definedName name="ARSF_ACU">'[27]F-Macro'!$L$9*1000</definedName>
    <definedName name="ARSF_P">'[27]F-Macro'!$D$9*1000</definedName>
    <definedName name="AS2DocOpenMode" hidden="1">"AS2DocumentEdit"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" localSheetId="0">'[3]Factura Cont.  EDESUR'!#REF!</definedName>
    <definedName name="asd">'[3]Factura Cont.  EDESUR'!#REF!</definedName>
    <definedName name="asese" localSheetId="0">#REF!</definedName>
    <definedName name="asese">#REF!</definedName>
    <definedName name="Ash_Disp_Cost_Esc" localSheetId="0">#REF!</definedName>
    <definedName name="Ash_Disp_Cost_Esc">#REF!</definedName>
    <definedName name="asi">[28]datos!$A:$IV</definedName>
    <definedName name="ASPPBR" localSheetId="0">#REF!</definedName>
    <definedName name="ASPPBR">#REF!</definedName>
    <definedName name="Asset_Value" localSheetId="0">#REF!</definedName>
    <definedName name="Asset_Value">#REF!</definedName>
    <definedName name="ASSUM" localSheetId="0">#REF!</definedName>
    <definedName name="ASSUM">#REF!</definedName>
    <definedName name="ASSUMPTIONS" localSheetId="0">#REF!</definedName>
    <definedName name="ASSUMPTIONS">#REF!</definedName>
    <definedName name="astdgojç" localSheetId="0">#REF!</definedName>
    <definedName name="astdgojç">#REF!</definedName>
    <definedName name="ASTPP" localSheetId="0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 localSheetId="0">#REF!</definedName>
    <definedName name="AugL3">#REF!</definedName>
    <definedName name="AugL4" localSheetId="0">#REF!</definedName>
    <definedName name="AugL4">#REF!</definedName>
    <definedName name="AugL5" localSheetId="0">#REF!</definedName>
    <definedName name="AugL5">#REF!</definedName>
    <definedName name="AugNI1" localSheetId="0">#REF!</definedName>
    <definedName name="AugNI1">#REF!</definedName>
    <definedName name="AugNI2" localSheetId="0">#REF!</definedName>
    <definedName name="AugNI2">#REF!</definedName>
    <definedName name="AugNI3" localSheetId="0">#REF!</definedName>
    <definedName name="AugNI3">#REF!</definedName>
    <definedName name="AugNI4" localSheetId="0">#REF!</definedName>
    <definedName name="AugNI4">#REF!</definedName>
    <definedName name="AugNI5" localSheetId="0">#REF!</definedName>
    <definedName name="AugNI5">#REF!</definedName>
    <definedName name="August_Days" localSheetId="0">#REF!</definedName>
    <definedName name="August_Days">#REF!</definedName>
    <definedName name="AV_COST" localSheetId="0">#REF!</definedName>
    <definedName name="AV_COST">#REF!</definedName>
    <definedName name="AV_ESC" localSheetId="0">#REF!</definedName>
    <definedName name="AV_ESC">#REF!</definedName>
    <definedName name="Avg_Wage" localSheetId="0">#REF!</definedName>
    <definedName name="Avg_Wage">#REF!</definedName>
    <definedName name="b" localSheetId="0">#REF!</definedName>
    <definedName name="b">#REF!</definedName>
    <definedName name="b_CFBTD_BTH">'[9]VALORES BASE'!$D$42</definedName>
    <definedName name="b_CFBTS">'[9]VALORES BASE'!$D$41</definedName>
    <definedName name="b_CFMTD_MTH">'[9]VALORES BASE'!$D$43</definedName>
    <definedName name="b_VADBT">'[9]VALORES BASE'!$D$49</definedName>
    <definedName name="b_VADMT">'[9]VALORES BASE'!$D$48</definedName>
    <definedName name="b_VADTR">'[9]VALORES BASE'!$D$47</definedName>
    <definedName name="ba" localSheetId="0">#REF!</definedName>
    <definedName name="ba">#REF!</definedName>
    <definedName name="Balaguer" localSheetId="0">'[13]Resumen Gral'!#REF!</definedName>
    <definedName name="Balaguer">'[13]Resumen Gral'!#REF!</definedName>
    <definedName name="balance" localSheetId="0">#REF!</definedName>
    <definedName name="balance">#REF!</definedName>
    <definedName name="BALSHEET" localSheetId="0">#REF!</definedName>
    <definedName name="BALSHEET">#REF!</definedName>
    <definedName name="Banco_Popular_Amount" localSheetId="0">#REF!</definedName>
    <definedName name="Banco_Popular_Amount">#REF!</definedName>
    <definedName name="barcoalce">'[29]Heat Rate'!$G$14</definedName>
    <definedName name="bargtce">'[29]Heat Rate'!$G$15</definedName>
    <definedName name="base">[30]Nuevos!$A$1:$AN$1998</definedName>
    <definedName name="BASE_CASE_REDUCTIONS" localSheetId="0">#REF!</definedName>
    <definedName name="BASE_CASE_REDUCTIONS">#REF!</definedName>
    <definedName name="BASE_CASE_SALES_MIX" localSheetId="0">#REF!</definedName>
    <definedName name="BASE_CASE_SALES_MIX">#REF!</definedName>
    <definedName name="Base_Imponible">'[14]PROFORMA ITABO'!$C$221:$DP$221</definedName>
    <definedName name="base_trib">'[14]PROFORMA ITABO'!$C$219:$DP$219</definedName>
    <definedName name="basedate" localSheetId="0">#REF!</definedName>
    <definedName name="basedate">#REF!</definedName>
    <definedName name="basedateold" localSheetId="0">#REF!</definedName>
    <definedName name="basedateold">#REF!</definedName>
    <definedName name="basedato" localSheetId="0">#REF!</definedName>
    <definedName name="basedato">#REF!</definedName>
    <definedName name="_xlnm.Database" localSheetId="0">#REF!</definedName>
    <definedName name="_xlnm.Database">#REF!</definedName>
    <definedName name="BCAC" localSheetId="0">#REF!</definedName>
    <definedName name="BCAC">#REF!</definedName>
    <definedName name="BCGTLR" localSheetId="0">#REF!</definedName>
    <definedName name="BCGTLR">#REF!</definedName>
    <definedName name="BCPDV" localSheetId="0">#REF!</definedName>
    <definedName name="BCPDV">#REF!</definedName>
    <definedName name="bf" localSheetId="0">#REF!</definedName>
    <definedName name="bf">#REF!</definedName>
    <definedName name="bg" localSheetId="0">#REF!</definedName>
    <definedName name="bg">#REF!</definedName>
    <definedName name="BG_Del" hidden="1">15</definedName>
    <definedName name="BG_Ins" hidden="1">4</definedName>
    <definedName name="BG_Mod" hidden="1">6</definedName>
    <definedName name="BM_COST" localSheetId="0">#REF!</definedName>
    <definedName name="BM_COST">#REF!</definedName>
    <definedName name="BM_ESC" localSheetId="0">#REF!</definedName>
    <definedName name="BM_ESC">#REF!</definedName>
    <definedName name="Bonus" localSheetId="0">#REF!</definedName>
    <definedName name="Bonus">#REF!</definedName>
    <definedName name="BOOK_BASE" localSheetId="0">#REF!</definedName>
    <definedName name="BOOK_BASE">#REF!</definedName>
    <definedName name="BOOK_DURATION" localSheetId="0">#REF!</definedName>
    <definedName name="BOOK_DURATION">#REF!</definedName>
    <definedName name="boxes" localSheetId="0">#REF!</definedName>
    <definedName name="boxes">#REF!</definedName>
    <definedName name="BRL">'[26]F-Macro'!$E$14*1000</definedName>
    <definedName name="BRL_A">'[27]F-Macro'!$C$14*1000</definedName>
    <definedName name="BRL_P">'[27]F-Macro'!$D$14*1000</definedName>
    <definedName name="BRLF">'[27]F-Macro'!$E$6*1000</definedName>
    <definedName name="BRLF_A">'[27]F-Macro'!$C$6*1000</definedName>
    <definedName name="BRLF_AC">'[27]F-Macro'!$G$6*1000</definedName>
    <definedName name="BRLF_ACP">'[27]F-Macro'!$K$6*1000</definedName>
    <definedName name="BRLF_ACU">'[27]F-Macro'!$L$6*1000</definedName>
    <definedName name="BRLF_P">'[27]F-Macro'!$D$6*1000</definedName>
    <definedName name="BTCCPNC">'[16]Parámetros Generales'!$D$97</definedName>
    <definedName name="BTCEANE">'[16]Parámetros Generales'!$D$98</definedName>
    <definedName name="BTCPA">'[16]Parámetros Generales'!$D$76</definedName>
    <definedName name="BTCPI">'[16]Parámetros Generales'!$D$74</definedName>
    <definedName name="BTCPIS">'[16]Parámetros Generales'!$D$73</definedName>
    <definedName name="BTCPN">'[16]Parámetros Generales'!$D$75</definedName>
    <definedName name="BTGCNPC">'[16]Parámetros Generales'!$D$100</definedName>
    <definedName name="BTGEANE">'[16]Parámetros Generales'!$D$101</definedName>
    <definedName name="BTRCPNC">'[16]Parámetros Generales'!$D$95</definedName>
    <definedName name="BTREANE">'[16]Parámetros Generales'!$D$96</definedName>
    <definedName name="BUD" localSheetId="0">#REF!</definedName>
    <definedName name="BUD">#REF!</definedName>
    <definedName name="BUDAPRFEE" localSheetId="0">#REF!</definedName>
    <definedName name="BUDAPRFEE">#REF!</definedName>
    <definedName name="BUDAPRINT" localSheetId="0">#REF!</definedName>
    <definedName name="BUDAPRINT">#REF!</definedName>
    <definedName name="BUDAUGFEE" localSheetId="0">#REF!</definedName>
    <definedName name="BUDAUGFEE">#REF!</definedName>
    <definedName name="BUDAUGINT" localSheetId="0">#REF!</definedName>
    <definedName name="BUDAUGINT">#REF!</definedName>
    <definedName name="BUDDECFEE" localSheetId="0">#REF!</definedName>
    <definedName name="BUDDECFEE">#REF!</definedName>
    <definedName name="BUDDECINT" localSheetId="0">#REF!</definedName>
    <definedName name="BUDDECINT">#REF!</definedName>
    <definedName name="BUDFEBFEE" localSheetId="0">#REF!</definedName>
    <definedName name="BUDFEBFEE">#REF!</definedName>
    <definedName name="BUDFEBINT" localSheetId="0">#REF!</definedName>
    <definedName name="BUDFEBINT">#REF!</definedName>
    <definedName name="BUDJANFEE" localSheetId="0">#REF!</definedName>
    <definedName name="BUDJANFEE">#REF!</definedName>
    <definedName name="BUDJANINT" localSheetId="0">#REF!</definedName>
    <definedName name="BUDJANINT">#REF!</definedName>
    <definedName name="BUDJULFEE" localSheetId="0">#REF!</definedName>
    <definedName name="BUDJULFEE">#REF!</definedName>
    <definedName name="BUDJULINT" localSheetId="0">#REF!</definedName>
    <definedName name="BUDJULINT">#REF!</definedName>
    <definedName name="BUDJUNFEE" localSheetId="0">#REF!</definedName>
    <definedName name="BUDJUNFEE">#REF!</definedName>
    <definedName name="BUDJUNINT" localSheetId="0">#REF!</definedName>
    <definedName name="BUDJUNINT">#REF!</definedName>
    <definedName name="BUDMARFEE" localSheetId="0">#REF!</definedName>
    <definedName name="BUDMARFEE">#REF!</definedName>
    <definedName name="BUDMARINT" localSheetId="0">#REF!</definedName>
    <definedName name="BUDMARINT">#REF!</definedName>
    <definedName name="BUDMAYFEE" localSheetId="0">#REF!</definedName>
    <definedName name="BUDMAYFEE">#REF!</definedName>
    <definedName name="BUDMAYINT" localSheetId="0">#REF!</definedName>
    <definedName name="BUDMAYINT">#REF!</definedName>
    <definedName name="BUDNOVFEE" localSheetId="0">#REF!</definedName>
    <definedName name="BUDNOVFEE">#REF!</definedName>
    <definedName name="BUDNOVINT" localSheetId="0">#REF!</definedName>
    <definedName name="BUDNOVINT">#REF!</definedName>
    <definedName name="BUDOCTFEE" localSheetId="0">#REF!</definedName>
    <definedName name="BUDOCTFEE">#REF!</definedName>
    <definedName name="BUDOCTINT" localSheetId="0">#REF!</definedName>
    <definedName name="BUDOCTINT">#REF!</definedName>
    <definedName name="BUDSEPFEE" localSheetId="0">#REF!</definedName>
    <definedName name="BUDSEPFEE">#REF!</definedName>
    <definedName name="BUDSEPINT" localSheetId="0">#REF!</definedName>
    <definedName name="BUDSEPINT">#REF!</definedName>
    <definedName name="Busdev">[7]Busdev!$A$1:$A$20</definedName>
    <definedName name="button_area_1" localSheetId="0">#REF!</definedName>
    <definedName name="button_area_1">#REF!</definedName>
    <definedName name="BY_Cap_Pmt" localSheetId="0">#REF!</definedName>
    <definedName name="BY_Cap_Pmt">#REF!</definedName>
    <definedName name="BY_Fuel_Price" localSheetId="0">#REF!</definedName>
    <definedName name="BY_Fuel_Price">#REF!</definedName>
    <definedName name="BY_Lime_Pr" localSheetId="0">#REF!</definedName>
    <definedName name="BY_Lime_Pr">#REF!</definedName>
    <definedName name="BY_Unit_Size" localSheetId="0">#REF!</definedName>
    <definedName name="BY_Unit_Size">#REF!</definedName>
    <definedName name="BY_Wage" localSheetId="0">#REF!</definedName>
    <definedName name="BY_Wage">#REF!</definedName>
    <definedName name="BY_WageRate" localSheetId="0">#REF!</definedName>
    <definedName name="BY_WageRate">#REF!</definedName>
    <definedName name="c_energia">'[14]PROFORMA ITABO'!$C$159:$DP$159</definedName>
    <definedName name="c_grals">'[14]PROFORMA ITABO'!$C$166:$DP$166</definedName>
    <definedName name="c_otros">'[14]PROFORMA ITABO'!$C$161:$DP$161</definedName>
    <definedName name="c_otros_adm">'[14]PROFORMA ITABO'!$C$170:$DP$170</definedName>
    <definedName name="c_potencia">'[14]PROFORMA ITABO'!$C$160:$DP$160</definedName>
    <definedName name="c_remun">'[14]PROFORMA ITABO'!$C$165:$DP$165</definedName>
    <definedName name="c_seguros">'[14]PROFORMA ITABO'!$C$167:$DP$167</definedName>
    <definedName name="caja">'[14]PROFORMA ITABO'!$C$257:$DP$257</definedName>
    <definedName name="caja_max">'[14]PROFORMA ITABO'!$C$251:$DP$251</definedName>
    <definedName name="caja_min">'[14]PROFORMA ITABO'!$C$252:$DP$252</definedName>
    <definedName name="cal">[31]Constante!$B$13</definedName>
    <definedName name="cambio" localSheetId="0">#REF!</definedName>
    <definedName name="cambio">#REF!</definedName>
    <definedName name="Cambio_país_1" localSheetId="0">[14]PARÁMETROS!#REF!</definedName>
    <definedName name="Cambio_país_1">[14]PARÁMETROS!#REF!</definedName>
    <definedName name="Cambio_país_2" localSheetId="0">[14]PARÁMETROS!#REF!</definedName>
    <definedName name="Cambio_país_2">[14]PARÁMETROS!#REF!</definedName>
    <definedName name="CANAC">'[32]Can AC'!$A$1:$Z$100</definedName>
    <definedName name="cancelar" localSheetId="0">#REF!</definedName>
    <definedName name="cancelar">#REF!</definedName>
    <definedName name="CANGTLR">'[32]Can Ges Tec Lec Repar'!$A$1:$Z$100</definedName>
    <definedName name="CANPDV">'[32]Can Protec Ventas'!$A$1:$Z$100</definedName>
    <definedName name="CAP">#N/A</definedName>
    <definedName name="CAP_ESC" localSheetId="0">#REF!</definedName>
    <definedName name="CAP_ESC">#REF!</definedName>
    <definedName name="CAP_PAYMENT" localSheetId="0">#REF!</definedName>
    <definedName name="CAP_PAYMENT">#REF!</definedName>
    <definedName name="Cap_Pmt_Esc_Rate" localSheetId="0">#REF!</definedName>
    <definedName name="Cap_Pmt_Esc_Rate">#REF!</definedName>
    <definedName name="CAPCOST">#N/A</definedName>
    <definedName name="CapExOpt" localSheetId="0">#REF!</definedName>
    <definedName name="CapExOpt">#REF!</definedName>
    <definedName name="CapExPort" localSheetId="0">#REF!</definedName>
    <definedName name="CapExPort">#REF!</definedName>
    <definedName name="capital">'[14]PROFORMA ITABO'!$C$623:$DP$623</definedName>
    <definedName name="Capital_Expenditure" localSheetId="0">#REF!</definedName>
    <definedName name="Capital_Expenditure">#REF!</definedName>
    <definedName name="Capital_Inicial">'[14]PROFORMA ITABO'!$K$623</definedName>
    <definedName name="Capitalization_estimated" localSheetId="0">#REF!</definedName>
    <definedName name="Capitalization_estimated">#REF!</definedName>
    <definedName name="CapRev" localSheetId="0">#REF!</definedName>
    <definedName name="CapRev">#REF!</definedName>
    <definedName name="Caratula" hidden="1">{"'Sheet1'!$A$1:$F$99"}</definedName>
    <definedName name="Cargo_Variable_Transitorio_en_hs._Punta" localSheetId="0">#REF!</definedName>
    <definedName name="Cargo_Variable_Transitorio_en_hs._Punta">#REF!</definedName>
    <definedName name="CASE_IN_USE" localSheetId="0">#REF!</definedName>
    <definedName name="CASE_IN_USE">#REF!</definedName>
    <definedName name="CASH_DED" localSheetId="0">#REF!</definedName>
    <definedName name="CASH_DED">#REF!</definedName>
    <definedName name="cash_flow" localSheetId="0">#REF!</definedName>
    <definedName name="cash_flow">#REF!</definedName>
    <definedName name="CASHCVEAPR" localSheetId="0">#REF!</definedName>
    <definedName name="CASHCVEAPR">#REF!</definedName>
    <definedName name="CASHCVEAUG" localSheetId="0">#REF!</definedName>
    <definedName name="CASHCVEAUG">#REF!</definedName>
    <definedName name="CASHCVEDEC" localSheetId="0">#REF!</definedName>
    <definedName name="CASHCVEDEC">#REF!</definedName>
    <definedName name="CASHCVEFEB" localSheetId="0">#REF!</definedName>
    <definedName name="CASHCVEFEB">#REF!</definedName>
    <definedName name="CASHCVEJAN" localSheetId="0">#REF!</definedName>
    <definedName name="CASHCVEJAN">#REF!</definedName>
    <definedName name="CASHCVEJUL" localSheetId="0">#REF!</definedName>
    <definedName name="CASHCVEJUL">#REF!</definedName>
    <definedName name="CASHCVEJUN" localSheetId="0">#REF!</definedName>
    <definedName name="CASHCVEJUN">#REF!</definedName>
    <definedName name="CASHCVEMAR" localSheetId="0">#REF!</definedName>
    <definedName name="CASHCVEMAR">#REF!</definedName>
    <definedName name="CASHCVEMAY" localSheetId="0">#REF!</definedName>
    <definedName name="CASHCVEMAY">#REF!</definedName>
    <definedName name="CASHCVENOV" localSheetId="0">#REF!</definedName>
    <definedName name="CASHCVENOV">#REF!</definedName>
    <definedName name="CASHCVEOCT" localSheetId="0">#REF!</definedName>
    <definedName name="CASHCVEOCT">#REF!</definedName>
    <definedName name="CASHCVESEP" localSheetId="0">#REF!</definedName>
    <definedName name="CASHCVESEP">#REF!</definedName>
    <definedName name="CASHCVETOT" localSheetId="0">#REF!</definedName>
    <definedName name="CASHCVETOT">#REF!</definedName>
    <definedName name="CASHCVNAPR" localSheetId="0">#REF!</definedName>
    <definedName name="CASHCVNAPR">#REF!</definedName>
    <definedName name="CASHCVNAUG" localSheetId="0">#REF!</definedName>
    <definedName name="CASHCVNAUG">#REF!</definedName>
    <definedName name="CASHCVNDEC" localSheetId="0">#REF!</definedName>
    <definedName name="CASHCVNDEC">#REF!</definedName>
    <definedName name="CASHCVNFEB" localSheetId="0">#REF!</definedName>
    <definedName name="CASHCVNFEB">#REF!</definedName>
    <definedName name="CASHCVNJAN" localSheetId="0">#REF!</definedName>
    <definedName name="CASHCVNJAN">#REF!</definedName>
    <definedName name="CASHCVNJUL" localSheetId="0">#REF!</definedName>
    <definedName name="CASHCVNJUL">#REF!</definedName>
    <definedName name="CASHCVNJUN" localSheetId="0">#REF!</definedName>
    <definedName name="CASHCVNJUN">#REF!</definedName>
    <definedName name="CASHCVNMAR" localSheetId="0">#REF!</definedName>
    <definedName name="CASHCVNMAR">#REF!</definedName>
    <definedName name="CASHCVNMAY">'[33]Cash CCI Detail'!$G$29+'[33]Cash CCI Detail'!$K$117</definedName>
    <definedName name="CASHCVNNOV" localSheetId="0">#REF!</definedName>
    <definedName name="CASHCVNNOV">#REF!</definedName>
    <definedName name="CASHCVNOCT" localSheetId="0">#REF!</definedName>
    <definedName name="CASHCVNOCT">#REF!</definedName>
    <definedName name="CASHCVNSEP" localSheetId="0">#REF!</definedName>
    <definedName name="CASHCVNSEP">#REF!</definedName>
    <definedName name="CASHCVNTOT" localSheetId="0">#REF!</definedName>
    <definedName name="CASHCVNTOT">#REF!</definedName>
    <definedName name="CASHE3APR" localSheetId="0">#REF!</definedName>
    <definedName name="CASHE3APR">#REF!</definedName>
    <definedName name="CASHE3AUG" localSheetId="0">#REF!</definedName>
    <definedName name="CASHE3AUG">#REF!</definedName>
    <definedName name="CASHE3DEC" localSheetId="0">#REF!</definedName>
    <definedName name="CASHE3DEC">#REF!</definedName>
    <definedName name="CASHE3FEB" localSheetId="0">#REF!</definedName>
    <definedName name="CASHE3FEB">#REF!</definedName>
    <definedName name="CASHE3JAN" localSheetId="0">#REF!</definedName>
    <definedName name="CASHE3JAN">#REF!</definedName>
    <definedName name="CASHE3JUL" localSheetId="0">#REF!</definedName>
    <definedName name="CASHE3JUL">#REF!</definedName>
    <definedName name="CASHE3JUN" localSheetId="0">#REF!</definedName>
    <definedName name="CASHE3JUN">#REF!</definedName>
    <definedName name="CASHE3MAR" localSheetId="0">#REF!</definedName>
    <definedName name="CASHE3MAR">#REF!</definedName>
    <definedName name="CASHE3MAY" localSheetId="0">#REF!</definedName>
    <definedName name="CASHE3MAY">#REF!</definedName>
    <definedName name="CASHE3NOV" localSheetId="0">#REF!</definedName>
    <definedName name="CASHE3NOV">#REF!</definedName>
    <definedName name="CASHE3OCT" localSheetId="0">#REF!</definedName>
    <definedName name="CASHE3OCT">#REF!</definedName>
    <definedName name="CASHE3SEP" localSheetId="0">#REF!</definedName>
    <definedName name="CASHE3SEP">#REF!</definedName>
    <definedName name="CASHE3TOT" localSheetId="0">#REF!</definedName>
    <definedName name="CASHE3TOT">#REF!</definedName>
    <definedName name="CASHE4APR" localSheetId="0">#REF!</definedName>
    <definedName name="CASHE4APR">#REF!</definedName>
    <definedName name="CASHE4AUG" localSheetId="0">#REF!</definedName>
    <definedName name="CASHE4AUG">#REF!</definedName>
    <definedName name="CASHE4DEC" localSheetId="0">#REF!</definedName>
    <definedName name="CASHE4DEC">#REF!</definedName>
    <definedName name="CASHE4FEB" localSheetId="0">#REF!</definedName>
    <definedName name="CASHE4FEB">#REF!</definedName>
    <definedName name="CASHE4JAN" localSheetId="0">#REF!</definedName>
    <definedName name="CASHE4JAN">#REF!</definedName>
    <definedName name="CASHE4JUL" localSheetId="0">#REF!</definedName>
    <definedName name="CASHE4JUL">#REF!</definedName>
    <definedName name="CASHE4JUN" localSheetId="0">#REF!</definedName>
    <definedName name="CASHE4JUN">#REF!</definedName>
    <definedName name="CASHE4MAR" localSheetId="0">#REF!</definedName>
    <definedName name="CASHE4MAR">#REF!</definedName>
    <definedName name="CASHE4MAY" localSheetId="0">#REF!</definedName>
    <definedName name="CASHE4MAY">#REF!</definedName>
    <definedName name="CASHE4NOV" localSheetId="0">#REF!</definedName>
    <definedName name="CASHE4NOV">#REF!</definedName>
    <definedName name="CASHE4OCT" localSheetId="0">#REF!</definedName>
    <definedName name="CASHE4OCT">#REF!</definedName>
    <definedName name="CASHE4SEP" localSheetId="0">#REF!</definedName>
    <definedName name="CASHE4SEP">#REF!</definedName>
    <definedName name="CASHE4TOT" localSheetId="0">#REF!</definedName>
    <definedName name="CASHE4TOT">#REF!</definedName>
    <definedName name="CASHE5APR" localSheetId="0">#REF!</definedName>
    <definedName name="CASHE5APR">#REF!</definedName>
    <definedName name="CASHE5AUG" localSheetId="0">#REF!</definedName>
    <definedName name="CASHE5AUG">#REF!</definedName>
    <definedName name="CASHE5DEC" localSheetId="0">#REF!</definedName>
    <definedName name="CASHE5DEC">#REF!</definedName>
    <definedName name="CASHE5FEB" localSheetId="0">#REF!</definedName>
    <definedName name="CASHE5FEB">#REF!</definedName>
    <definedName name="CASHE5JAN" localSheetId="0">#REF!</definedName>
    <definedName name="CASHE5JAN">#REF!</definedName>
    <definedName name="CASHE5JUL" localSheetId="0">#REF!</definedName>
    <definedName name="CASHE5JUL">#REF!</definedName>
    <definedName name="CASHE5JUN" localSheetId="0">#REF!</definedName>
    <definedName name="CASHE5JUN">#REF!</definedName>
    <definedName name="CASHE5MAR" localSheetId="0">#REF!</definedName>
    <definedName name="CASHE5MAR">#REF!</definedName>
    <definedName name="CASHE5MAY" localSheetId="0">#REF!</definedName>
    <definedName name="CASHE5MAY">#REF!</definedName>
    <definedName name="CASHE5NOV" localSheetId="0">#REF!</definedName>
    <definedName name="CASHE5NOV">#REF!</definedName>
    <definedName name="CASHE5OCT" localSheetId="0">#REF!</definedName>
    <definedName name="CASHE5OCT">#REF!</definedName>
    <definedName name="CASHE5SEP" localSheetId="0">#REF!</definedName>
    <definedName name="CASHE5SEP">#REF!</definedName>
    <definedName name="CASHE5TOT" localSheetId="0">#REF!</definedName>
    <definedName name="CASHE5TOT">#REF!</definedName>
    <definedName name="CASHEVEFXAPR" localSheetId="0">#REF!</definedName>
    <definedName name="CASHEVEFXAPR">#REF!</definedName>
    <definedName name="CASHEVEFXAUG" localSheetId="0">#REF!</definedName>
    <definedName name="CASHEVEFXAUG">#REF!</definedName>
    <definedName name="CASHEVEFXDEC" localSheetId="0">#REF!</definedName>
    <definedName name="CASHEVEFXDEC">#REF!</definedName>
    <definedName name="CASHEVEFXFEB" localSheetId="0">#REF!</definedName>
    <definedName name="CASHEVEFXFEB">#REF!</definedName>
    <definedName name="CASHEVEFXJAN" localSheetId="0">#REF!</definedName>
    <definedName name="CASHEVEFXJAN">#REF!</definedName>
    <definedName name="CASHEVEFXJUL" localSheetId="0">#REF!</definedName>
    <definedName name="CASHEVEFXJUL">#REF!</definedName>
    <definedName name="CASHEVEFXJUN" localSheetId="0">#REF!</definedName>
    <definedName name="CASHEVEFXJUN">#REF!</definedName>
    <definedName name="CASHEVEFXMAR" localSheetId="0">#REF!</definedName>
    <definedName name="CASHEVEFXMAR">#REF!</definedName>
    <definedName name="CASHEVEFXMAY" localSheetId="0">#REF!</definedName>
    <definedName name="CASHEVEFXMAY">#REF!</definedName>
    <definedName name="CASHEVEFXNOV" localSheetId="0">#REF!</definedName>
    <definedName name="CASHEVEFXNOV">#REF!</definedName>
    <definedName name="CASHEVEFXOCT" localSheetId="0">#REF!</definedName>
    <definedName name="CASHEVEFXOCT">#REF!</definedName>
    <definedName name="CASHEVEFXSEP" localSheetId="0">#REF!</definedName>
    <definedName name="CASHEVEFXSEP">#REF!</definedName>
    <definedName name="CASHEVEFXTOT" localSheetId="0">#REF!</definedName>
    <definedName name="CASHEVEFXTOT">#REF!</definedName>
    <definedName name="CASHEVEIRAPR" localSheetId="0">#REF!</definedName>
    <definedName name="CASHEVEIRAPR">#REF!</definedName>
    <definedName name="CASHEVEIRAUG" localSheetId="0">#REF!</definedName>
    <definedName name="CASHEVEIRAUG">#REF!</definedName>
    <definedName name="CASHEVEIRDEC" localSheetId="0">#REF!</definedName>
    <definedName name="CASHEVEIRDEC">#REF!</definedName>
    <definedName name="CASHEVEIRFEB" localSheetId="0">#REF!</definedName>
    <definedName name="CASHEVEIRFEB">#REF!</definedName>
    <definedName name="CASHEVEIRJAN" localSheetId="0">#REF!</definedName>
    <definedName name="CASHEVEIRJAN">#REF!</definedName>
    <definedName name="CASHEVEIRJUL" localSheetId="0">#REF!</definedName>
    <definedName name="CASHEVEIRJUL">#REF!</definedName>
    <definedName name="CASHEVEIRJUN" localSheetId="0">#REF!</definedName>
    <definedName name="CASHEVEIRJUN">#REF!</definedName>
    <definedName name="CASHEVEIRMAR" localSheetId="0">#REF!</definedName>
    <definedName name="CASHEVEIRMAR">#REF!</definedName>
    <definedName name="CASHEVEIRMAY" localSheetId="0">#REF!</definedName>
    <definedName name="CASHEVEIRMAY">#REF!</definedName>
    <definedName name="CASHEVEIRNOV" localSheetId="0">#REF!</definedName>
    <definedName name="CASHEVEIRNOV">#REF!</definedName>
    <definedName name="CASHEVEIROCT" localSheetId="0">#REF!</definedName>
    <definedName name="CASHEVEIROCT">#REF!</definedName>
    <definedName name="CASHEVEIRSEP" localSheetId="0">#REF!</definedName>
    <definedName name="CASHEVEIRSEP">#REF!</definedName>
    <definedName name="CASHEVEIRTOT" localSheetId="0">#REF!</definedName>
    <definedName name="CASHEVEIRTOT">#REF!</definedName>
    <definedName name="CASHEVEMPAPR" localSheetId="0">#REF!</definedName>
    <definedName name="CASHEVEMPAPR">#REF!</definedName>
    <definedName name="CASHEVEMPAUG" localSheetId="0">#REF!</definedName>
    <definedName name="CASHEVEMPAUG">#REF!</definedName>
    <definedName name="CASHEVEMPDEC" localSheetId="0">#REF!</definedName>
    <definedName name="CASHEVEMPDEC">#REF!</definedName>
    <definedName name="CASHEVEMPFEB" localSheetId="0">#REF!</definedName>
    <definedName name="CASHEVEMPFEB">#REF!</definedName>
    <definedName name="CASHEVEMPJAN" localSheetId="0">#REF!</definedName>
    <definedName name="CASHEVEMPJAN">#REF!</definedName>
    <definedName name="CASHEVEMPJUL" localSheetId="0">#REF!</definedName>
    <definedName name="CASHEVEMPJUL">#REF!</definedName>
    <definedName name="CASHEVEMPJUN" localSheetId="0">#REF!</definedName>
    <definedName name="CASHEVEMPJUN">#REF!</definedName>
    <definedName name="CASHEVEMPMAR" localSheetId="0">#REF!</definedName>
    <definedName name="CASHEVEMPMAR">#REF!</definedName>
    <definedName name="CASHEVEMPMAY" localSheetId="0">#REF!</definedName>
    <definedName name="CASHEVEMPMAY">#REF!</definedName>
    <definedName name="CASHEVEMPNOV" localSheetId="0">#REF!</definedName>
    <definedName name="CASHEVEMPNOV">#REF!</definedName>
    <definedName name="CASHEVEMPOCT" localSheetId="0">#REF!</definedName>
    <definedName name="CASHEVEMPOCT">#REF!</definedName>
    <definedName name="CASHEVEMPSEP" localSheetId="0">#REF!</definedName>
    <definedName name="CASHEVEMPSEP">#REF!</definedName>
    <definedName name="CASHEVEMPTOT" localSheetId="0">#REF!</definedName>
    <definedName name="CASHEVEMPTOT">#REF!</definedName>
    <definedName name="CASHEVETXAPR" localSheetId="0">#REF!</definedName>
    <definedName name="CASHEVETXAPR">#REF!</definedName>
    <definedName name="CASHEVETXAUG" localSheetId="0">#REF!</definedName>
    <definedName name="CASHEVETXAUG">#REF!</definedName>
    <definedName name="CASHEVETXDEC" localSheetId="0">#REF!</definedName>
    <definedName name="CASHEVETXDEC">#REF!</definedName>
    <definedName name="CASHEVETXFEB" localSheetId="0">#REF!</definedName>
    <definedName name="CASHEVETXFEB">#REF!</definedName>
    <definedName name="CASHEVETXJAN" localSheetId="0">#REF!</definedName>
    <definedName name="CASHEVETXJAN">#REF!</definedName>
    <definedName name="CASHEVETXJUL" localSheetId="0">#REF!</definedName>
    <definedName name="CASHEVETXJUL">#REF!</definedName>
    <definedName name="CASHEVETXJUN" localSheetId="0">#REF!</definedName>
    <definedName name="CASHEVETXJUN">#REF!</definedName>
    <definedName name="CASHEVETXMAR" localSheetId="0">#REF!</definedName>
    <definedName name="CASHEVETXMAR">#REF!</definedName>
    <definedName name="CASHEVETXMAY" localSheetId="0">#REF!</definedName>
    <definedName name="CASHEVETXMAY">#REF!</definedName>
    <definedName name="CASHEVETXNOV" localSheetId="0">#REF!</definedName>
    <definedName name="CASHEVETXNOV">#REF!</definedName>
    <definedName name="CASHEVETXOCT" localSheetId="0">#REF!</definedName>
    <definedName name="CASHEVETXOCT">#REF!</definedName>
    <definedName name="CASHEVETXSEP" localSheetId="0">#REF!</definedName>
    <definedName name="CASHEVETXSEP">#REF!</definedName>
    <definedName name="CASHEVETXTOT" localSheetId="0">#REF!</definedName>
    <definedName name="CASHEVETXTOT">#REF!</definedName>
    <definedName name="CASHEXEAPR" localSheetId="0">#REF!</definedName>
    <definedName name="CASHEXEAPR">#REF!</definedName>
    <definedName name="CASHEXEAUG" localSheetId="0">#REF!</definedName>
    <definedName name="CASHEXEAUG">#REF!</definedName>
    <definedName name="CASHEXEDEC" localSheetId="0">#REF!</definedName>
    <definedName name="CASHEXEDEC">#REF!</definedName>
    <definedName name="CASHEXEFEB" localSheetId="0">#REF!</definedName>
    <definedName name="CASHEXEFEB">#REF!</definedName>
    <definedName name="CASHEXEJAN" localSheetId="0">#REF!</definedName>
    <definedName name="CASHEXEJAN">#REF!</definedName>
    <definedName name="CASHEXEJUL" localSheetId="0">#REF!</definedName>
    <definedName name="CASHEXEJUL">#REF!</definedName>
    <definedName name="CASHEXEJUN" localSheetId="0">#REF!</definedName>
    <definedName name="CASHEXEJUN">#REF!</definedName>
    <definedName name="CASHEXEMAR" localSheetId="0">#REF!</definedName>
    <definedName name="CASHEXEMAR">#REF!</definedName>
    <definedName name="CASHEXEMAY" localSheetId="0">#REF!</definedName>
    <definedName name="CASHEXEMAY">#REF!</definedName>
    <definedName name="CASHEXENOV" localSheetId="0">#REF!</definedName>
    <definedName name="CASHEXENOV">#REF!</definedName>
    <definedName name="CASHEXEOCT" localSheetId="0">#REF!</definedName>
    <definedName name="CASHEXEOCT">#REF!</definedName>
    <definedName name="CASHEXESEP" localSheetId="0">#REF!</definedName>
    <definedName name="CASHEXESEP">#REF!</definedName>
    <definedName name="CASHEXETOT" localSheetId="0">#REF!</definedName>
    <definedName name="CASHEXETOT">#REF!</definedName>
    <definedName name="CASHEXNACAPR" localSheetId="0">#REF!</definedName>
    <definedName name="CASHEXNACAPR">#REF!</definedName>
    <definedName name="CASHEXNACAUG" localSheetId="0">#REF!</definedName>
    <definedName name="CASHEXNACAUG">#REF!</definedName>
    <definedName name="CASHEXNACDEC" localSheetId="0">#REF!</definedName>
    <definedName name="CASHEXNACDEC">#REF!</definedName>
    <definedName name="CASHEXNACFEB" localSheetId="0">#REF!</definedName>
    <definedName name="CASHEXNACFEB">#REF!</definedName>
    <definedName name="CASHEXNACJAN" localSheetId="0">#REF!</definedName>
    <definedName name="CASHEXNACJAN">#REF!</definedName>
    <definedName name="CASHEXNACJUL" localSheetId="0">#REF!</definedName>
    <definedName name="CASHEXNACJUL">#REF!</definedName>
    <definedName name="CASHEXNACJUN" localSheetId="0">#REF!</definedName>
    <definedName name="CASHEXNACJUN">#REF!</definedName>
    <definedName name="CASHEXNACMAR" localSheetId="0">#REF!</definedName>
    <definedName name="CASHEXNACMAR">#REF!</definedName>
    <definedName name="CASHEXNACMAY" localSheetId="0">#REF!</definedName>
    <definedName name="CASHEXNACMAY">#REF!</definedName>
    <definedName name="CASHEXNACNOV" localSheetId="0">#REF!</definedName>
    <definedName name="CASHEXNACNOV">#REF!</definedName>
    <definedName name="CASHEXNACOCT" localSheetId="0">#REF!</definedName>
    <definedName name="CASHEXNACOCT">#REF!</definedName>
    <definedName name="CASHEXNACSEP" localSheetId="0">#REF!</definedName>
    <definedName name="CASHEXNACSEP">#REF!</definedName>
    <definedName name="CASHEXNACTOT" localSheetId="0">#REF!</definedName>
    <definedName name="CASHEXNACTOT">#REF!</definedName>
    <definedName name="CASHEXNFXAPR" localSheetId="0">#REF!</definedName>
    <definedName name="CASHEXNFXAPR">#REF!</definedName>
    <definedName name="CASHEXNFXAUG" localSheetId="0">#REF!</definedName>
    <definedName name="CASHEXNFXAUG">#REF!</definedName>
    <definedName name="CASHEXNFXDEC" localSheetId="0">#REF!</definedName>
    <definedName name="CASHEXNFXDEC">#REF!</definedName>
    <definedName name="CASHEXNFXFEB" localSheetId="0">#REF!</definedName>
    <definedName name="CASHEXNFXFEB">#REF!</definedName>
    <definedName name="CASHEXNFXJAN" localSheetId="0">#REF!</definedName>
    <definedName name="CASHEXNFXJAN">#REF!</definedName>
    <definedName name="CASHEXNFXJUL" localSheetId="0">#REF!</definedName>
    <definedName name="CASHEXNFXJUL">#REF!</definedName>
    <definedName name="CASHEXNFXJUN" localSheetId="0">#REF!</definedName>
    <definedName name="CASHEXNFXJUN">#REF!</definedName>
    <definedName name="CASHEXNFXMAR" localSheetId="0">#REF!</definedName>
    <definedName name="CASHEXNFXMAR">#REF!</definedName>
    <definedName name="CASHEXNFXMAY" localSheetId="0">#REF!</definedName>
    <definedName name="CASHEXNFXMAY">#REF!</definedName>
    <definedName name="CASHEXNFXNOV" localSheetId="0">#REF!</definedName>
    <definedName name="CASHEXNFXNOV">#REF!</definedName>
    <definedName name="CASHEXNFXOCT" localSheetId="0">#REF!</definedName>
    <definedName name="CASHEXNFXOCT">#REF!</definedName>
    <definedName name="CASHEXNFXSEP" localSheetId="0">#REF!</definedName>
    <definedName name="CASHEXNFXSEP">#REF!</definedName>
    <definedName name="CASHEXNFXTOT" localSheetId="0">#REF!</definedName>
    <definedName name="CASHEXNFXTOT">#REF!</definedName>
    <definedName name="CASHEXNIRAPR" localSheetId="0">#REF!</definedName>
    <definedName name="CASHEXNIRAPR">#REF!</definedName>
    <definedName name="CASHEXNIRAUG" localSheetId="0">#REF!</definedName>
    <definedName name="CASHEXNIRAUG">#REF!</definedName>
    <definedName name="CASHEXNIRDEC" localSheetId="0">#REF!</definedName>
    <definedName name="CASHEXNIRDEC">#REF!</definedName>
    <definedName name="CASHEXNIRFEB" localSheetId="0">#REF!</definedName>
    <definedName name="CASHEXNIRFEB">#REF!</definedName>
    <definedName name="CASHEXNIRJAN" localSheetId="0">#REF!</definedName>
    <definedName name="CASHEXNIRJAN">#REF!</definedName>
    <definedName name="CASHEXNIRJUL" localSheetId="0">#REF!</definedName>
    <definedName name="CASHEXNIRJUL">#REF!</definedName>
    <definedName name="CASHEXNIRJUN" localSheetId="0">#REF!</definedName>
    <definedName name="CASHEXNIRJUN">#REF!</definedName>
    <definedName name="CASHEXNIRMAR" localSheetId="0">#REF!</definedName>
    <definedName name="CASHEXNIRMAR">#REF!</definedName>
    <definedName name="CASHEXNIRMAY" localSheetId="0">#REF!</definedName>
    <definedName name="CASHEXNIRMAY">#REF!</definedName>
    <definedName name="CASHEXNIRNOV" localSheetId="0">#REF!</definedName>
    <definedName name="CASHEXNIRNOV">#REF!</definedName>
    <definedName name="CASHEXNIROCT" localSheetId="0">#REF!</definedName>
    <definedName name="CASHEXNIROCT">#REF!</definedName>
    <definedName name="CASHEXNIRSEP" localSheetId="0">#REF!</definedName>
    <definedName name="CASHEXNIRSEP">#REF!</definedName>
    <definedName name="CASHEXNIRTOT" localSheetId="0">#REF!</definedName>
    <definedName name="CASHEXNIRTOT">#REF!</definedName>
    <definedName name="CASHEXNMPAPR" localSheetId="0">#REF!</definedName>
    <definedName name="CASHEXNMPAPR">#REF!</definedName>
    <definedName name="CASHEXNMPAUG" localSheetId="0">#REF!</definedName>
    <definedName name="CASHEXNMPAUG">#REF!</definedName>
    <definedName name="CASHEXNMPDEC" localSheetId="0">#REF!</definedName>
    <definedName name="CASHEXNMPDEC">#REF!</definedName>
    <definedName name="CASHEXNMPFEB" localSheetId="0">#REF!</definedName>
    <definedName name="CASHEXNMPFEB">#REF!</definedName>
    <definedName name="CASHEXNMPJAN" localSheetId="0">#REF!</definedName>
    <definedName name="CASHEXNMPJAN">#REF!</definedName>
    <definedName name="CASHEXNMPJUL" localSheetId="0">#REF!</definedName>
    <definedName name="CASHEXNMPJUL">#REF!</definedName>
    <definedName name="CASHEXNMPJUN" localSheetId="0">#REF!</definedName>
    <definedName name="CASHEXNMPJUN">#REF!</definedName>
    <definedName name="CASHEXNMPMAR" localSheetId="0">#REF!</definedName>
    <definedName name="CASHEXNMPMAR">#REF!</definedName>
    <definedName name="CASHEXNMPMAY" localSheetId="0">#REF!</definedName>
    <definedName name="CASHEXNMPMAY">#REF!</definedName>
    <definedName name="CASHEXNMPNOV" localSheetId="0">#REF!</definedName>
    <definedName name="CASHEXNMPNOV">#REF!</definedName>
    <definedName name="CASHEXNMPOCT" localSheetId="0">#REF!</definedName>
    <definedName name="CASHEXNMPOCT">#REF!</definedName>
    <definedName name="CASHEXNMPSEP" localSheetId="0">#REF!</definedName>
    <definedName name="CASHEXNMPSEP">#REF!</definedName>
    <definedName name="CASHEXNMPTOT" localSheetId="0">#REF!</definedName>
    <definedName name="CASHEXNMPTOT">#REF!</definedName>
    <definedName name="CASHEXNTXAPR" localSheetId="0">#REF!</definedName>
    <definedName name="CASHEXNTXAPR">#REF!</definedName>
    <definedName name="CASHEXNTXAUG" localSheetId="0">#REF!</definedName>
    <definedName name="CASHEXNTXAUG">#REF!</definedName>
    <definedName name="CASHEXNTXDEC" localSheetId="0">#REF!</definedName>
    <definedName name="CASHEXNTXDEC">#REF!</definedName>
    <definedName name="CASHEXNTXFEB" localSheetId="0">#REF!</definedName>
    <definedName name="CASHEXNTXFEB">#REF!</definedName>
    <definedName name="CASHEXNTXJAN" localSheetId="0">#REF!</definedName>
    <definedName name="CASHEXNTXJAN">#REF!</definedName>
    <definedName name="CASHEXNTXJUL" localSheetId="0">#REF!</definedName>
    <definedName name="CASHEXNTXJUL">#REF!</definedName>
    <definedName name="CASHEXNTXJUN" localSheetId="0">#REF!</definedName>
    <definedName name="CASHEXNTXJUN">#REF!</definedName>
    <definedName name="CASHEXNTXMAR" localSheetId="0">#REF!</definedName>
    <definedName name="CASHEXNTXMAR">#REF!</definedName>
    <definedName name="CASHEXNTXMAY" localSheetId="0">#REF!</definedName>
    <definedName name="CASHEXNTXMAY">#REF!</definedName>
    <definedName name="CASHEXNTXNOV" localSheetId="0">#REF!</definedName>
    <definedName name="CASHEXNTXNOV">#REF!</definedName>
    <definedName name="CASHEXNTXOCT" localSheetId="0">#REF!</definedName>
    <definedName name="CASHEXNTXOCT">#REF!</definedName>
    <definedName name="CASHEXNTXSEP" localSheetId="0">#REF!</definedName>
    <definedName name="CASHEXNTXSEP">#REF!</definedName>
    <definedName name="CASHEXNTXTOT" localSheetId="0">#REF!</definedName>
    <definedName name="CASHEXNTXTOT">#REF!</definedName>
    <definedName name="CASHEXVACAPR" localSheetId="0">#REF!</definedName>
    <definedName name="CASHEXVACAPR">#REF!</definedName>
    <definedName name="CASHEXVACAUG" localSheetId="0">#REF!</definedName>
    <definedName name="CASHEXVACAUG">#REF!</definedName>
    <definedName name="CASHEXVACDEC" localSheetId="0">#REF!</definedName>
    <definedName name="CASHEXVACDEC">#REF!</definedName>
    <definedName name="CASHEXVACFEB" localSheetId="0">#REF!</definedName>
    <definedName name="CASHEXVACFEB">#REF!</definedName>
    <definedName name="CASHEXVACJAN" localSheetId="0">#REF!</definedName>
    <definedName name="CASHEXVACJAN">#REF!</definedName>
    <definedName name="CASHEXVACJUL" localSheetId="0">#REF!</definedName>
    <definedName name="CASHEXVACJUL">#REF!</definedName>
    <definedName name="CASHEXVACJUN" localSheetId="0">#REF!</definedName>
    <definedName name="CASHEXVACJUN">#REF!</definedName>
    <definedName name="CASHEXVACMAR" localSheetId="0">#REF!</definedName>
    <definedName name="CASHEXVACMAR">#REF!</definedName>
    <definedName name="CASHEXVACMAY">'[34]#REF'!$K$142</definedName>
    <definedName name="CASHEXVACNOV" localSheetId="0">#REF!</definedName>
    <definedName name="CASHEXVACNOV">#REF!</definedName>
    <definedName name="CASHEXVACOCT" localSheetId="0">#REF!</definedName>
    <definedName name="CASHEXVACOCT">#REF!</definedName>
    <definedName name="CASHEXVACSEP" localSheetId="0">#REF!</definedName>
    <definedName name="CASHEXVACSEP">#REF!</definedName>
    <definedName name="CASHEXVACTOT" localSheetId="0">#REF!</definedName>
    <definedName name="CASHEXVACTOT">#REF!</definedName>
    <definedName name="CASHEXVMPAUG" localSheetId="0">#REF!</definedName>
    <definedName name="CASHEXVMPAUG">#REF!</definedName>
    <definedName name="CASHEXVMPDEC" localSheetId="0">#REF!</definedName>
    <definedName name="CASHEXVMPDEC">#REF!</definedName>
    <definedName name="CASHEXVMPNOV" localSheetId="0">#REF!</definedName>
    <definedName name="CASHEXVMPNOV">#REF!</definedName>
    <definedName name="CASHEXVMPOCT" localSheetId="0">#REF!</definedName>
    <definedName name="CASHEXVMPOCT">#REF!</definedName>
    <definedName name="CASHEXVMPSEP" localSheetId="0">#REF!</definedName>
    <definedName name="CASHEXVMPSEP">#REF!</definedName>
    <definedName name="CASHEXVMPTOT" localSheetId="0">#REF!</definedName>
    <definedName name="CASHEXVMPTOT">#REF!</definedName>
    <definedName name="CASHFLOW" localSheetId="0">#REF!</definedName>
    <definedName name="CASHFLOW">#REF!</definedName>
    <definedName name="CASHFLOWLEFT" localSheetId="0">#REF!</definedName>
    <definedName name="CASHFLOWLEFT">#REF!</definedName>
    <definedName name="CASHFLOWTOP" localSheetId="0">#REF!</definedName>
    <definedName name="CASHFLOWTOP">#REF!</definedName>
    <definedName name="cashlimapr" localSheetId="0">#REF!</definedName>
    <definedName name="cashlimapr">#REF!</definedName>
    <definedName name="cashlimaug" localSheetId="0">#REF!</definedName>
    <definedName name="cashlimaug">#REF!</definedName>
    <definedName name="cashlimdec" localSheetId="0">#REF!</definedName>
    <definedName name="cashlimdec">#REF!</definedName>
    <definedName name="cashlimfeb" localSheetId="0">#REF!</definedName>
    <definedName name="cashlimfeb">#REF!</definedName>
    <definedName name="cashlimjan" localSheetId="0">#REF!</definedName>
    <definedName name="cashlimjan">#REF!</definedName>
    <definedName name="cashlimjul" localSheetId="0">#REF!</definedName>
    <definedName name="cashlimjul">#REF!</definedName>
    <definedName name="cashlimjun" localSheetId="0">#REF!</definedName>
    <definedName name="cashlimjun">#REF!</definedName>
    <definedName name="cashlimmar" localSheetId="0">#REF!</definedName>
    <definedName name="cashlimmar">#REF!</definedName>
    <definedName name="cashlimmay" localSheetId="0">#REF!</definedName>
    <definedName name="cashlimmay">#REF!</definedName>
    <definedName name="cashlimnov" localSheetId="0">#REF!</definedName>
    <definedName name="cashlimnov">#REF!</definedName>
    <definedName name="cashlimoct" localSheetId="0">#REF!</definedName>
    <definedName name="cashlimoct">#REF!</definedName>
    <definedName name="cashlimsep" localSheetId="0">#REF!</definedName>
    <definedName name="cashlimsep">#REF!</definedName>
    <definedName name="cashlimtot" localSheetId="0">#REF!</definedName>
    <definedName name="cashlimtot">#REF!</definedName>
    <definedName name="cashminapr" localSheetId="0">#REF!</definedName>
    <definedName name="cashminapr">#REF!</definedName>
    <definedName name="cashminaug" localSheetId="0">#REF!</definedName>
    <definedName name="cashminaug">#REF!</definedName>
    <definedName name="cashmindec" localSheetId="0">#REF!</definedName>
    <definedName name="cashmindec">#REF!</definedName>
    <definedName name="cashminfeb" localSheetId="0">#REF!</definedName>
    <definedName name="cashminfeb">#REF!</definedName>
    <definedName name="cashminjan" localSheetId="0">#REF!</definedName>
    <definedName name="cashminjan">#REF!</definedName>
    <definedName name="cashminjul" localSheetId="0">#REF!</definedName>
    <definedName name="cashminjul">#REF!</definedName>
    <definedName name="cashminjun" localSheetId="0">#REF!</definedName>
    <definedName name="cashminjun">#REF!</definedName>
    <definedName name="cashminmar" localSheetId="0">#REF!</definedName>
    <definedName name="cashminmar">#REF!</definedName>
    <definedName name="cashminmay" localSheetId="0">#REF!</definedName>
    <definedName name="cashminmay">#REF!</definedName>
    <definedName name="cashminnov" localSheetId="0">#REF!</definedName>
    <definedName name="cashminnov">#REF!</definedName>
    <definedName name="cashminoct" localSheetId="0">#REF!</definedName>
    <definedName name="cashminoct">#REF!</definedName>
    <definedName name="cashminsep" localSheetId="0">#REF!</definedName>
    <definedName name="cashminsep">#REF!</definedName>
    <definedName name="cashmintot" localSheetId="0">#REF!</definedName>
    <definedName name="cashmintot">#REF!</definedName>
    <definedName name="CASHN1APR" localSheetId="0">#REF!</definedName>
    <definedName name="CASHN1APR">#REF!</definedName>
    <definedName name="CASHN1AUG" localSheetId="0">#REF!</definedName>
    <definedName name="CASHN1AUG">#REF!</definedName>
    <definedName name="CASHN1DEC" localSheetId="0">#REF!</definedName>
    <definedName name="CASHN1DEC">#REF!</definedName>
    <definedName name="CASHN1FEB" localSheetId="0">#REF!</definedName>
    <definedName name="CASHN1FEB">#REF!</definedName>
    <definedName name="CASHN1JAN" localSheetId="0">#REF!</definedName>
    <definedName name="CASHN1JAN">#REF!</definedName>
    <definedName name="CASHN1JUL" localSheetId="0">#REF!</definedName>
    <definedName name="CASHN1JUL">#REF!</definedName>
    <definedName name="CASHN1JUN" localSheetId="0">#REF!</definedName>
    <definedName name="CASHN1JUN">#REF!</definedName>
    <definedName name="CASHN1MAR" localSheetId="0">#REF!</definedName>
    <definedName name="CASHN1MAR">#REF!</definedName>
    <definedName name="CASHN1MAY" localSheetId="0">#REF!</definedName>
    <definedName name="CASHN1MAY">#REF!</definedName>
    <definedName name="CASHN1NOV" localSheetId="0">#REF!</definedName>
    <definedName name="CASHN1NOV">#REF!</definedName>
    <definedName name="CASHN1OCT" localSheetId="0">#REF!</definedName>
    <definedName name="CASHN1OCT">#REF!</definedName>
    <definedName name="CASHN1SEP" localSheetId="0">#REF!</definedName>
    <definedName name="CASHN1SEP">#REF!</definedName>
    <definedName name="CASHN1TOT" localSheetId="0">#REF!</definedName>
    <definedName name="CASHN1TOT">#REF!</definedName>
    <definedName name="CASHN2APR" localSheetId="0">#REF!</definedName>
    <definedName name="CASHN2APR">#REF!</definedName>
    <definedName name="CASHN2AUG" localSheetId="0">#REF!</definedName>
    <definedName name="CASHN2AUG">#REF!</definedName>
    <definedName name="CASHN2DEC" localSheetId="0">#REF!</definedName>
    <definedName name="CASHN2DEC">#REF!</definedName>
    <definedName name="CASHN2FEB" localSheetId="0">#REF!</definedName>
    <definedName name="CASHN2FEB">#REF!</definedName>
    <definedName name="CASHN2JAN" localSheetId="0">#REF!</definedName>
    <definedName name="CASHN2JAN">#REF!</definedName>
    <definedName name="CASHN2JUL" localSheetId="0">#REF!</definedName>
    <definedName name="CASHN2JUL">#REF!</definedName>
    <definedName name="CASHN2JUN" localSheetId="0">#REF!</definedName>
    <definedName name="CASHN2JUN">#REF!</definedName>
    <definedName name="CASHN2MAR" localSheetId="0">#REF!</definedName>
    <definedName name="CASHN2MAR">#REF!</definedName>
    <definedName name="CASHN2MAY" localSheetId="0">#REF!</definedName>
    <definedName name="CASHN2MAY">#REF!</definedName>
    <definedName name="CASHN2NOV" localSheetId="0">#REF!</definedName>
    <definedName name="CASHN2NOV">#REF!</definedName>
    <definedName name="CASHN2OCT" localSheetId="0">#REF!</definedName>
    <definedName name="CASHN2OCT">#REF!</definedName>
    <definedName name="CASHN2SEP" localSheetId="0">#REF!</definedName>
    <definedName name="CASHN2SEP">#REF!</definedName>
    <definedName name="CASHN2TOT" localSheetId="0">#REF!</definedName>
    <definedName name="CASHN2TOT">#REF!</definedName>
    <definedName name="CASHN3APR" localSheetId="0">#REF!</definedName>
    <definedName name="CASHN3APR">#REF!</definedName>
    <definedName name="CASHN3AUG" localSheetId="0">#REF!</definedName>
    <definedName name="CASHN3AUG">#REF!</definedName>
    <definedName name="CASHN3DEC" localSheetId="0">#REF!</definedName>
    <definedName name="CASHN3DEC">#REF!</definedName>
    <definedName name="CASHN3FEB" localSheetId="0">#REF!</definedName>
    <definedName name="CASHN3FEB">#REF!</definedName>
    <definedName name="CASHN3JAN" localSheetId="0">#REF!</definedName>
    <definedName name="CASHN3JAN">#REF!</definedName>
    <definedName name="CASHN3JUL" localSheetId="0">#REF!</definedName>
    <definedName name="CASHN3JUL">#REF!</definedName>
    <definedName name="CASHN3JUN" localSheetId="0">#REF!</definedName>
    <definedName name="CASHN3JUN">#REF!</definedName>
    <definedName name="CASHN3MAR" localSheetId="0">#REF!</definedName>
    <definedName name="CASHN3MAR">#REF!</definedName>
    <definedName name="CASHN3MAY" localSheetId="0">#REF!</definedName>
    <definedName name="CASHN3MAY">#REF!</definedName>
    <definedName name="CASHN3NOV" localSheetId="0">#REF!</definedName>
    <definedName name="CASHN3NOV">#REF!</definedName>
    <definedName name="CASHN3OCT" localSheetId="0">#REF!</definedName>
    <definedName name="CASHN3OCT">#REF!</definedName>
    <definedName name="CASHN3SEP" localSheetId="0">#REF!</definedName>
    <definedName name="CASHN3SEP">#REF!</definedName>
    <definedName name="CASHN3TOT" localSheetId="0">#REF!</definedName>
    <definedName name="CASHN3TOT">#REF!</definedName>
    <definedName name="CASHN4APR" localSheetId="0">#REF!</definedName>
    <definedName name="CASHN4APR">#REF!</definedName>
    <definedName name="CASHN4AUG" localSheetId="0">#REF!</definedName>
    <definedName name="CASHN4AUG">#REF!</definedName>
    <definedName name="CASHN4DEC" localSheetId="0">#REF!</definedName>
    <definedName name="CASHN4DEC">#REF!</definedName>
    <definedName name="CASHN4FEB" localSheetId="0">#REF!</definedName>
    <definedName name="CASHN4FEB">#REF!</definedName>
    <definedName name="CASHN4JAN" localSheetId="0">#REF!</definedName>
    <definedName name="CASHN4JAN">#REF!</definedName>
    <definedName name="CASHN4JUL" localSheetId="0">#REF!</definedName>
    <definedName name="CASHN4JUL">#REF!</definedName>
    <definedName name="CASHN4JUN" localSheetId="0">#REF!</definedName>
    <definedName name="CASHN4JUN">#REF!</definedName>
    <definedName name="CASHN4MAR" localSheetId="0">#REF!</definedName>
    <definedName name="CASHN4MAR">#REF!</definedName>
    <definedName name="CASHN4MAY" localSheetId="0">#REF!</definedName>
    <definedName name="CASHN4MAY">#REF!</definedName>
    <definedName name="CASHN4NOV" localSheetId="0">#REF!</definedName>
    <definedName name="CASHN4NOV">#REF!</definedName>
    <definedName name="CASHN4OCT" localSheetId="0">#REF!</definedName>
    <definedName name="CASHN4OCT">#REF!</definedName>
    <definedName name="CASHN4SEP" localSheetId="0">#REF!</definedName>
    <definedName name="CASHN4SEP">#REF!</definedName>
    <definedName name="CASHN4TOT" localSheetId="0">#REF!</definedName>
    <definedName name="CASHN4TOT">#REF!</definedName>
    <definedName name="CASHN5APR" localSheetId="0">#REF!</definedName>
    <definedName name="CASHN5APR">#REF!</definedName>
    <definedName name="CASHN5AUG" localSheetId="0">#REF!</definedName>
    <definedName name="CASHN5AUG">#REF!</definedName>
    <definedName name="CASHN5DEC" localSheetId="0">#REF!</definedName>
    <definedName name="CASHN5DEC">#REF!</definedName>
    <definedName name="CASHN5FEB" localSheetId="0">#REF!</definedName>
    <definedName name="CASHN5FEB">#REF!</definedName>
    <definedName name="CASHN5JAN" localSheetId="0">#REF!</definedName>
    <definedName name="CASHN5JAN">#REF!</definedName>
    <definedName name="CASHN5JUL" localSheetId="0">#REF!</definedName>
    <definedName name="CASHN5JUL">#REF!</definedName>
    <definedName name="CASHN5JUN" localSheetId="0">#REF!</definedName>
    <definedName name="CASHN5JUN">#REF!</definedName>
    <definedName name="CASHN5MAR" localSheetId="0">#REF!</definedName>
    <definedName name="CASHN5MAR">#REF!</definedName>
    <definedName name="CASHN5MAY" localSheetId="0">#REF!</definedName>
    <definedName name="CASHN5MAY">#REF!</definedName>
    <definedName name="CASHN5NOV" localSheetId="0">#REF!</definedName>
    <definedName name="CASHN5NOV">#REF!</definedName>
    <definedName name="CASHN5OCT" localSheetId="0">#REF!</definedName>
    <definedName name="CASHN5OCT">#REF!</definedName>
    <definedName name="CASHN5SEP" localSheetId="0">#REF!</definedName>
    <definedName name="CASHN5SEP">#REF!</definedName>
    <definedName name="CASHN5TOT" localSheetId="0">#REF!</definedName>
    <definedName name="CASHN5TOT">#REF!</definedName>
    <definedName name="CASHOTHERAPR" localSheetId="0">#REF!</definedName>
    <definedName name="CASHOTHERAPR">#REF!</definedName>
    <definedName name="CASHOTHERAUG" localSheetId="0">#REF!</definedName>
    <definedName name="CASHOTHERAUG">#REF!</definedName>
    <definedName name="CASHOTHERDEC" localSheetId="0">#REF!</definedName>
    <definedName name="CASHOTHERDEC">#REF!</definedName>
    <definedName name="CASHOTHERFEB" localSheetId="0">#REF!</definedName>
    <definedName name="CASHOTHERFEB">#REF!</definedName>
    <definedName name="CASHOTHERJAN" localSheetId="0">#REF!</definedName>
    <definedName name="CASHOTHERJAN">#REF!</definedName>
    <definedName name="CASHOTHERJUL" localSheetId="0">#REF!</definedName>
    <definedName name="CASHOTHERJUL">#REF!</definedName>
    <definedName name="CASHOTHERJUN" localSheetId="0">#REF!</definedName>
    <definedName name="CASHOTHERJUN">#REF!</definedName>
    <definedName name="CASHOTHERMAR" localSheetId="0">#REF!</definedName>
    <definedName name="CASHOTHERMAR">#REF!</definedName>
    <definedName name="CASHOTHERNOV" localSheetId="0">#REF!</definedName>
    <definedName name="CASHOTHERNOV">#REF!</definedName>
    <definedName name="CASHOTHEROCT" localSheetId="0">#REF!</definedName>
    <definedName name="CASHOTHEROCT">#REF!</definedName>
    <definedName name="CASHOTHERSEP" localSheetId="0">#REF!</definedName>
    <definedName name="CASHOTHERSEP">#REF!</definedName>
    <definedName name="CASHOTHERTOT" localSheetId="0">#REF!</definedName>
    <definedName name="CASHOTHERTOT">#REF!</definedName>
    <definedName name="CASHTOTHERMAY" localSheetId="0">#REF!</definedName>
    <definedName name="CASHTOTHERMAY">#REF!</definedName>
    <definedName name="CAT_GOLIVE" localSheetId="0">#REF!</definedName>
    <definedName name="CAT_GOLIVE">#REF!</definedName>
    <definedName name="CAT_PPTO">'[35]Dic Catálogo Presupuestal'!$A$1:$O$248</definedName>
    <definedName name="CAT_PRES" localSheetId="0">#REF!</definedName>
    <definedName name="CAT_PRES">#REF!</definedName>
    <definedName name="cat_pres_">'[36]Dic Catálogo Presupuestal'!$A$1:$O$248</definedName>
    <definedName name="cat_pres__">'[36]Dic Catálogo Presupuestal'!$A$1:$O$248</definedName>
    <definedName name="CC">'[37]Demanda Distribucion MW'!$G$22:$G$25</definedName>
    <definedName name="CC_PETROLEO" localSheetId="0">#REF!</definedName>
    <definedName name="CC_PETROLEO">#REF!</definedName>
    <definedName name="CCBT">'[19]VALORES BASE'!$H$19</definedName>
    <definedName name="CCBTo" localSheetId="0">'[38]VALORES BASE'!#REF!</definedName>
    <definedName name="CCBTo">'[38]VALORES BASE'!#REF!</definedName>
    <definedName name="CCBTSG">'[19]VALORES BASE'!$H$18</definedName>
    <definedName name="CCBTSGo" localSheetId="0">'[38]VALORES BASE'!#REF!</definedName>
    <definedName name="CCBTSGo">'[38]VALORES BASE'!#REF!</definedName>
    <definedName name="CCBTSR">'[19]VALORES BASE'!$H$17</definedName>
    <definedName name="CCBTSRo" localSheetId="0">'[38]VALORES BASE'!#REF!</definedName>
    <definedName name="CCBTSRo">'[38]VALORES BASE'!#REF!</definedName>
    <definedName name="ccg">[39]av_of_cl!$W$158:$AH$207</definedName>
    <definedName name="CCMD" localSheetId="0">#REF!</definedName>
    <definedName name="CCMD">#REF!</definedName>
    <definedName name="CCMT">'[19]VALORES BASE'!$H$20</definedName>
    <definedName name="CCMTo" localSheetId="0">'[38]VALORES BASE'!#REF!</definedName>
    <definedName name="CCMTo">'[38]VALORES BASE'!#REF!</definedName>
    <definedName name="ccp">[39]av_of_cl!$J$158:$U$207</definedName>
    <definedName name="CCT" localSheetId="0">#REF!</definedName>
    <definedName name="CCT">#REF!</definedName>
    <definedName name="CCVG">[40]Parámetros!$D$10</definedName>
    <definedName name="CCXPM">'[16]Parámetros Generales'!$D$69</definedName>
    <definedName name="CD" localSheetId="0">#REF!</definedName>
    <definedName name="CD">#REF!</definedName>
    <definedName name="CDE" localSheetId="0">[41]Assumptions!#REF!</definedName>
    <definedName name="CDE">[41]Assumptions!#REF!</definedName>
    <definedName name="CDEEE">VLOOKUP('[42]Flujo EDEESTE'!$D$8,[42]Sheet1!$B$8:$E$12,4,FALSE)</definedName>
    <definedName name="CDL">[43]Parámetros!$O$6</definedName>
    <definedName name="Ce">'[44]Analisis MEPG'!$H$74</definedName>
    <definedName name="CEC" localSheetId="0">#REF!</definedName>
    <definedName name="CEC">#REF!</definedName>
    <definedName name="cecos">'[45]Centros de Costo'!$A$5:$E$150</definedName>
    <definedName name="cege" localSheetId="0">#REF!</definedName>
    <definedName name="cege">#REF!</definedName>
    <definedName name="ceges" localSheetId="0">#REF!</definedName>
    <definedName name="ceges">#REF!</definedName>
    <definedName name="cegess">[45]CeGes!$A$4:$H$153</definedName>
    <definedName name="celltips_area" localSheetId="0">#REF!</definedName>
    <definedName name="celltips_area">#REF!</definedName>
    <definedName name="CEMEX_OUT">'[46]Resumen Aportes y Operaciones'!$K$12</definedName>
    <definedName name="centro">[39]av_of_cl!$W$108:$AH$156</definedName>
    <definedName name="CFAPRACT" localSheetId="0">#REF!</definedName>
    <definedName name="CFAPRACT">#REF!</definedName>
    <definedName name="CFAPRBUD" localSheetId="0">#REF!</definedName>
    <definedName name="CFAPRBUD">#REF!</definedName>
    <definedName name="CFAUGACT" localSheetId="0">#REF!</definedName>
    <definedName name="CFAUGACT">#REF!</definedName>
    <definedName name="CFAUGBUD" localSheetId="0">#REF!</definedName>
    <definedName name="CFAUGBUD">#REF!</definedName>
    <definedName name="CFBTD_BTH">'[9]VALORES BASE'!$H$18</definedName>
    <definedName name="CFBTD_BTH0">'[9]VALORES BASE'!$D$18</definedName>
    <definedName name="CFBTDo">'[44]VALORES PARAMETROS'!$C$65</definedName>
    <definedName name="CFBTHo">'[44]VALORES PARAMETROS'!$C$66</definedName>
    <definedName name="CFBTS">'[9]VALORES BASE'!$H$17</definedName>
    <definedName name="CFBTS0">'[9]VALORES BASE'!$D$17</definedName>
    <definedName name="CFDECACT" localSheetId="0">#REF!</definedName>
    <definedName name="CFDECACT">#REF!</definedName>
    <definedName name="CFDECBUD" localSheetId="0">#REF!</definedName>
    <definedName name="CFDECBUD">#REF!</definedName>
    <definedName name="CFFEBACT" localSheetId="0">#REF!</definedName>
    <definedName name="CFFEBACT">#REF!</definedName>
    <definedName name="CFFEBBUD" localSheetId="0">#REF!</definedName>
    <definedName name="CFFEBBUD">#REF!</definedName>
    <definedName name="CFFIRST14">#N/A</definedName>
    <definedName name="CFJANACT" localSheetId="0">#REF!</definedName>
    <definedName name="CFJANACT">#REF!</definedName>
    <definedName name="CFJANBUD" localSheetId="0">#REF!</definedName>
    <definedName name="CFJANBUD">#REF!</definedName>
    <definedName name="CFJULACT" localSheetId="0">#REF!</definedName>
    <definedName name="CFJULACT">#REF!</definedName>
    <definedName name="CFJULBUD" localSheetId="0">#REF!</definedName>
    <definedName name="CFJULBUD">#REF!</definedName>
    <definedName name="CFJUNACT" localSheetId="0">#REF!</definedName>
    <definedName name="CFJUNACT">#REF!</definedName>
    <definedName name="CFJUNBUD" localSheetId="0">#REF!</definedName>
    <definedName name="CFJUNBUD">#REF!</definedName>
    <definedName name="CFLAST14">#N/A</definedName>
    <definedName name="CFMARACT" localSheetId="0">#REF!</definedName>
    <definedName name="CFMARACT">#REF!</definedName>
    <definedName name="CFMARBUD" localSheetId="0">#REF!</definedName>
    <definedName name="CFMARBUD">#REF!</definedName>
    <definedName name="CFMAYACT" localSheetId="0">#REF!</definedName>
    <definedName name="CFMAYACT">#REF!</definedName>
    <definedName name="CFMAYBUD" localSheetId="0">#REF!</definedName>
    <definedName name="CFMAYBUD">#REF!</definedName>
    <definedName name="CFMTD_MTH">'[9]VALORES BASE'!$H$19</definedName>
    <definedName name="CFMTD_MTH0">'[9]VALORES BASE'!$D$19</definedName>
    <definedName name="CFMTDo">'[44]VALORES PARAMETROS'!$C$67</definedName>
    <definedName name="CFMTHo">'[44]VALORES PARAMETROS'!$C$68</definedName>
    <definedName name="CFNOVACT" localSheetId="0">#REF!</definedName>
    <definedName name="CFNOVACT">#REF!</definedName>
    <definedName name="CFNOVBUD" localSheetId="0">#REF!</definedName>
    <definedName name="CFNOVBUD">#REF!</definedName>
    <definedName name="CFO_Date" localSheetId="0">#REF!</definedName>
    <definedName name="CFO_Date">#REF!</definedName>
    <definedName name="CFOCTACT" localSheetId="0">#REF!</definedName>
    <definedName name="CFOCTACT">#REF!</definedName>
    <definedName name="CFOCTBUD" localSheetId="0">#REF!</definedName>
    <definedName name="CFOCTBUD">#REF!</definedName>
    <definedName name="CFSEPACT" localSheetId="0">#REF!</definedName>
    <definedName name="CFSEPACT">#REF!</definedName>
    <definedName name="CFSEPBUD" localSheetId="0">#REF!</definedName>
    <definedName name="CFSEPBUD">#REF!</definedName>
    <definedName name="CIAB" localSheetId="0">#REF!</definedName>
    <definedName name="CIAB">#REF!</definedName>
    <definedName name="CIAG" localSheetId="0">#REF!</definedName>
    <definedName name="CIAG">#REF!</definedName>
    <definedName name="CIAI" localSheetId="0">#REF!</definedName>
    <definedName name="CIAI">#REF!</definedName>
    <definedName name="CIAP" localSheetId="0">#REF!</definedName>
    <definedName name="CIAP">#REF!</definedName>
    <definedName name="CIAR" localSheetId="0">#REF!</definedName>
    <definedName name="CIAR">#REF!</definedName>
    <definedName name="CIRC_BTC">[16]Irregularidades!$R$3:$R$141</definedName>
    <definedName name="CIRC_BTGB">[16]Irregularidades!$T$3:$T$141</definedName>
    <definedName name="CIRC_BTGC">[16]Irregularidades!$S$3:$S$141</definedName>
    <definedName name="CIRC_BTR">[16]Irregularidades!$Q$3:$Q$141</definedName>
    <definedName name="CIRC_IRREG">[16]Irregularidades!$B$3:$B$141</definedName>
    <definedName name="CIRC_MTGC">[16]Irregularidades!$U$3:$U$141</definedName>
    <definedName name="CIRC_MTGO">[16]Irregularidades!$V$3:$V$141</definedName>
    <definedName name="CKWAPRBUD" localSheetId="0">#REF!</definedName>
    <definedName name="CKWAPRBUD">#REF!</definedName>
    <definedName name="CKWAUGBUD" localSheetId="0">#REF!</definedName>
    <definedName name="CKWAUGBUD">#REF!</definedName>
    <definedName name="CKWDECBUD" localSheetId="0">#REF!</definedName>
    <definedName name="CKWDECBUD">#REF!</definedName>
    <definedName name="CKWFEBBUD" localSheetId="0">#REF!</definedName>
    <definedName name="CKWFEBBUD">#REF!</definedName>
    <definedName name="CKWJANBUD" localSheetId="0">#REF!</definedName>
    <definedName name="CKWJANBUD">#REF!</definedName>
    <definedName name="CKWJULBUD" localSheetId="0">#REF!</definedName>
    <definedName name="CKWJULBUD">#REF!</definedName>
    <definedName name="CKWJUNBUD" localSheetId="0">#REF!</definedName>
    <definedName name="CKWJUNBUD">#REF!</definedName>
    <definedName name="CKWMARBUD" localSheetId="0">#REF!</definedName>
    <definedName name="CKWMARBUD">#REF!</definedName>
    <definedName name="CKWMAYBUD" localSheetId="0">#REF!</definedName>
    <definedName name="CKWMAYBUD">#REF!</definedName>
    <definedName name="CKWNOVBUD" localSheetId="0">#REF!</definedName>
    <definedName name="CKWNOVBUD">#REF!</definedName>
    <definedName name="CKWOCTBUD" localSheetId="0">#REF!</definedName>
    <definedName name="CKWOCTBUD">#REF!</definedName>
    <definedName name="CKWSEPBUD" localSheetId="0">#REF!</definedName>
    <definedName name="CKWSEPBUD">#REF!</definedName>
    <definedName name="CLA_GAST">'[47]FI CLAS GASTOS'!$A$4:$J$183</definedName>
    <definedName name="clasificacion" localSheetId="0">#REF!</definedName>
    <definedName name="clasificacion">#REF!</definedName>
    <definedName name="clasificación_matriz" localSheetId="0">#REF!</definedName>
    <definedName name="clasificación_matriz">#REF!</definedName>
    <definedName name="clasificaión_matriz" localSheetId="0">#REF!</definedName>
    <definedName name="clasificaión_matriz">#REF!</definedName>
    <definedName name="Clavemes" localSheetId="0">#REF!</definedName>
    <definedName name="Clavemes">#REF!</definedName>
    <definedName name="Clientes_EDENORTE" localSheetId="0">#REF!</definedName>
    <definedName name="Clientes_EDENORTE">#REF!</definedName>
    <definedName name="Clientes_EDESUR" localSheetId="0">#REF!</definedName>
    <definedName name="Clientes_EDESUR">#REF!</definedName>
    <definedName name="ClientesEDENORTE">'[48]Dia 6'!$S$4</definedName>
    <definedName name="ClientesEDESUR">'[48]Dia 6'!$S$1</definedName>
    <definedName name="Closing_Date" localSheetId="0">#REF!</definedName>
    <definedName name="Closing_Date">#REF!</definedName>
    <definedName name="CLP">'[26]F-Macro'!$E$13</definedName>
    <definedName name="CLPF">'[27]F-Macro'!$E$5</definedName>
    <definedName name="CLPF_AC">'[27]F-Macro'!$G$5</definedName>
    <definedName name="cm">'[14]PROFORMA ITABO'!$C$211:$DP$211</definedName>
    <definedName name="cm_act_fijo">'[14]PROFORMA ITABO'!$C$339:$DP$339</definedName>
    <definedName name="cm_c1">'[14]PROFORMA ITABO'!$C$454:$DP$454</definedName>
    <definedName name="cm_c2">'[14]PROFORMA ITABO'!$C$477:$DP$477</definedName>
    <definedName name="cm_capital">'[14]PROFORMA ITABO'!$C$620:$DP$620</definedName>
    <definedName name="cm_com_c1">'[14]PROFORMA ITABO'!$C$470:$DP$470</definedName>
    <definedName name="cm_com_c2">'[14]PROFORMA ITABO'!$C$493:$DP$493</definedName>
    <definedName name="cm_cp_exist">'[14]PROFORMA ITABO'!$C$407:$DP$407</definedName>
    <definedName name="cm_dep_acum">'[14]PROFORMA ITABO'!$C$364:$DP$364</definedName>
    <definedName name="cm_depositos">'[14]PROFORMA ITABO'!$C$262:$DP$262</definedName>
    <definedName name="cm_der_int">'[14]PROFORMA ITABO'!$C$569:$DP$569</definedName>
    <definedName name="cm_deudores_lp">'[14]PROFORMA ITABO'!$C$384:$DP$384</definedName>
    <definedName name="cm_Eq_Of_Vehic">'[14]PROFORMA ITABO'!$C$339:$DP$339</definedName>
    <definedName name="cm_exist">'[14]PROFORMA ITABO'!$C$277:$DP$277</definedName>
    <definedName name="cm_fin_caja">'[14]PROFORMA ITABO'!$C$425:$DP$425</definedName>
    <definedName name="cm_i_c1">'[14]PROFORMA ITABO'!$C$463:$DP$463</definedName>
    <definedName name="cm_i_c2">'[14]PROFORMA ITABO'!$C$486:$DP$486</definedName>
    <definedName name="cm_ip_der_int">'[14]PROFORMA ITABO'!$C$585:$DP$585</definedName>
    <definedName name="cm_iva">'[14]PROFORMA ITABO'!$C$285:$DP$285</definedName>
    <definedName name="cm_Mecanelectro">'[14]PROFORMA ITABO'!$C$332:$DP$332</definedName>
    <definedName name="cm_o_act_circ">'[14]PROFORMA ITABO'!$C$300:$DP$300</definedName>
    <definedName name="cm_o_inv">'[14]PROFORMA ITABO'!$C$377:$DP$377</definedName>
    <definedName name="cm_oa">'[14]PROFORMA ITABO'!$C$391:$DP$391</definedName>
    <definedName name="cm_Ob_Civ_Edif">'[14]PROFORMA ITABO'!$C$324:$DP$324</definedName>
    <definedName name="cm_Obras_Prog">'[14]PROFORMA ITABO'!$C$307:$DP$307</definedName>
    <definedName name="cm_oolp">'[14]PROFORMA ITABO'!$C$612:$DP$612</definedName>
    <definedName name="cm_opc">'[14]PROFORMA ITABO'!$C$605:$DP$605</definedName>
    <definedName name="cm_ppm">'[14]PROFORMA ITABO'!$C$240:$DP$240</definedName>
    <definedName name="cm_terreno">'[14]PROFORMA ITABO'!$C$315:$DP$315</definedName>
    <definedName name="cm_ur">'[14]PROFORMA ITABO'!$C$630:$DP$630</definedName>
    <definedName name="CMAC">'[16]Parámetros Generales'!$D$29</definedName>
    <definedName name="CMG" localSheetId="0">#REF!</definedName>
    <definedName name="CMG">#REF!</definedName>
    <definedName name="CMG_REF" localSheetId="0">#REF!</definedName>
    <definedName name="CMG_REF">#REF!</definedName>
    <definedName name="CMG_Referencia" localSheetId="0">#REF!</definedName>
    <definedName name="CMG_Referencia">#REF!</definedName>
    <definedName name="Cmg_SistemaPrincipal" localSheetId="0">#REF!</definedName>
    <definedName name="Cmg_SistemaPrincipal">#REF!</definedName>
    <definedName name="Cmg_SistemaPrincipalReal" localSheetId="0">#REF!</definedName>
    <definedName name="Cmg_SistemaPrincipalReal">#REF!</definedName>
    <definedName name="Cmg_SubsistemaZonaSur" localSheetId="0">#REF!</definedName>
    <definedName name="Cmg_SubsistemaZonaSur">#REF!</definedName>
    <definedName name="Cmg_SubsistemaZonaSurReal" localSheetId="0">#REF!</definedName>
    <definedName name="Cmg_SubsistemaZonaSurReal">#REF!</definedName>
    <definedName name="Cmg_Zona_Norte" localSheetId="0">#REF!</definedName>
    <definedName name="Cmg_Zona_Norte">#REF!</definedName>
    <definedName name="cmgh" localSheetId="0">#REF!</definedName>
    <definedName name="cmgh">#REF!</definedName>
    <definedName name="CmgsFalcon" localSheetId="0">#REF!</definedName>
    <definedName name="CmgsFalcon">#REF!</definedName>
    <definedName name="CMPPBRDic_n_1" localSheetId="0">#REF!</definedName>
    <definedName name="CMPPBRDic_n_1">#REF!</definedName>
    <definedName name="CNSDesabastecimiento" localSheetId="0">#REF!</definedName>
    <definedName name="CNSDesabastecimiento">#REF!</definedName>
    <definedName name="CO" localSheetId="0">#REF!</definedName>
    <definedName name="CO">#REF!</definedName>
    <definedName name="CO2CAPACITY">#N/A</definedName>
    <definedName name="CO2PRICE">#N/A</definedName>
    <definedName name="COAL_">#N/A</definedName>
    <definedName name="cob_cts_cob">'[14]PROFORMA ITABO'!$C$270:$DP$270</definedName>
    <definedName name="cobro_deudores_lp">'[14]PROFORMA ITABO'!$C$386:$DP$386</definedName>
    <definedName name="COD_TAR">[49]Potencia!$E$2:$E$333</definedName>
    <definedName name="COD_TAR2">[49]Potencia_Horaria!$E$2:$E$4</definedName>
    <definedName name="CODIGO" localSheetId="0">#REF!</definedName>
    <definedName name="CODIGO">#REF!</definedName>
    <definedName name="Coelce" localSheetId="0">#REF!</definedName>
    <definedName name="Coelce">#REF!</definedName>
    <definedName name="coloc_depositos">'[14]PROFORMA ITABO'!$C$265:$DP$265</definedName>
    <definedName name="com_BC">'[14]PROFORMA ITABO'!$C$563:$CT$563</definedName>
    <definedName name="com_BID">'[14]PROFORMA ITABO'!$C$540:$CT$540</definedName>
    <definedName name="com_c1">'[14]PROFORMA ITABO'!$C$471:$DP$471</definedName>
    <definedName name="com_c2">'[14]PROFORMA ITABO'!$C$494:$DP$494</definedName>
    <definedName name="com_ECA">'[14]PROFORMA ITABO'!$C$517:$CT$517</definedName>
    <definedName name="com_p_BC">'[14]PROFORMA ITABO'!$C$565:$CT$565</definedName>
    <definedName name="com_p_BID">'[14]PROFORMA ITABO'!$C$542:$CT$542</definedName>
    <definedName name="com_p_c1">'[14]PROFORMA ITABO'!$C$473:$DP$473</definedName>
    <definedName name="com_p_c2">'[14]PROFORMA ITABO'!$C$496:$DP$496</definedName>
    <definedName name="com_p_ECA">'[14]PROFORMA ITABO'!$C$519:$CT$519</definedName>
    <definedName name="Comision_TC">[14]PARÁMETROS!$C$41</definedName>
    <definedName name="Comp._CDE" localSheetId="0">#REF!</definedName>
    <definedName name="Comp._CDE">#REF!</definedName>
    <definedName name="Comp._DPP" localSheetId="0">#REF!</definedName>
    <definedName name="Comp._DPP">#REF!</definedName>
    <definedName name="Comp._Haina" localSheetId="0">#REF!</definedName>
    <definedName name="Comp._Haina">#REF!</definedName>
    <definedName name="Comp._Itabo" localSheetId="0">#REF!</definedName>
    <definedName name="Comp._Itabo">#REF!</definedName>
    <definedName name="comp_act_fijo">'[14]PROFORMA ITABO'!$C$340:$DP$340</definedName>
    <definedName name="Comp_Electromec">'[14]PROFORMA ITABO'!$C$333:$DP$333</definedName>
    <definedName name="Comp_Eq_Ofic_Vehic">'[14]PROFORMA ITABO'!$C$340:$DP$340</definedName>
    <definedName name="comp_exist">'[14]PROFORMA ITABO'!$C$279:$DP$279</definedName>
    <definedName name="comp_o_act_circ">'[14]PROFORMA ITABO'!$C$301:$DP$301</definedName>
    <definedName name="Comp_o_inv">'[14]PROFORMA ITABO'!$C$378:$DP$378</definedName>
    <definedName name="Comp_OC_Edif">'[14]PROFORMA ITABO'!$C$325:$DP$325</definedName>
    <definedName name="COMP_TAX_RATE">#N/A</definedName>
    <definedName name="comp_terreno">'[14]PROFORMA ITABO'!$C$316:$DP$316</definedName>
    <definedName name="Compensacion_RPF" localSheetId="0">#REF!</definedName>
    <definedName name="Compensacion_RPF">#REF!</definedName>
    <definedName name="Compensacion_RSF" localSheetId="0">#REF!</definedName>
    <definedName name="Compensacion_RSF">#REF!</definedName>
    <definedName name="Conexión_directa_Fact_Julio1" localSheetId="0">#REF!</definedName>
    <definedName name="Conexión_directa_Fact_Julio1">#REF!</definedName>
    <definedName name="CONGWH" localSheetId="0">#REF!</definedName>
    <definedName name="CONGWH">#REF!</definedName>
    <definedName name="CONS_REC" localSheetId="0">#REF!</definedName>
    <definedName name="CONS_REC">#REF!</definedName>
    <definedName name="Consol">[7]Consol!$A$1:$A$657</definedName>
    <definedName name="CONSTR_COSTS" localSheetId="0">#REF!</definedName>
    <definedName name="CONSTR_COSTS">#REF!</definedName>
    <definedName name="CONT_CAPACITY" localSheetId="0">#REF!</definedName>
    <definedName name="CONT_CAPACITY">#REF!</definedName>
    <definedName name="CONTINGENCY" localSheetId="0">#REF!</definedName>
    <definedName name="CONTINGENCY">#REF!</definedName>
    <definedName name="Contrato_Este">[50]G1EGEHSA!$B$11</definedName>
    <definedName name="Contrato_Itabo">[51]Seaboard!$B$9</definedName>
    <definedName name="Contrato_Norte">[50]G1EGEHSA!$B$10</definedName>
    <definedName name="Contrato_Sur">[50]G1EGEHSA!$B$9</definedName>
    <definedName name="CONVGWH">'[52]Parámetros &amp; Compra'!$D$3</definedName>
    <definedName name="COP">'[26]F-Macro'!$E$15</definedName>
    <definedName name="COPF">'[27]F-Macro'!$E$7</definedName>
    <definedName name="COPF_AC">'[27]F-Macro'!$G$7</definedName>
    <definedName name="Corr">[6]Tendencia!$Q$5</definedName>
    <definedName name="Cosma00" localSheetId="0">#REF!</definedName>
    <definedName name="Cosma00">#REF!</definedName>
    <definedName name="Cosma01" localSheetId="0">#REF!</definedName>
    <definedName name="Cosma01">#REF!</definedName>
    <definedName name="Cosma02" localSheetId="0">#REF!</definedName>
    <definedName name="Cosma02">#REF!</definedName>
    <definedName name="Cosma03" localSheetId="0">#REF!</definedName>
    <definedName name="Cosma03">#REF!</definedName>
    <definedName name="Cosma04" localSheetId="0">#REF!</definedName>
    <definedName name="Cosma04">#REF!</definedName>
    <definedName name="Cosma05" localSheetId="0">#REF!</definedName>
    <definedName name="Cosma05">#REF!</definedName>
    <definedName name="Cosma06" localSheetId="0">#REF!</definedName>
    <definedName name="Cosma06">#REF!</definedName>
    <definedName name="Cosma07" localSheetId="0">#REF!</definedName>
    <definedName name="Cosma07">#REF!</definedName>
    <definedName name="Cosma08" localSheetId="0">#REF!</definedName>
    <definedName name="Cosma08">#REF!</definedName>
    <definedName name="Cosma99" localSheetId="0">#REF!</definedName>
    <definedName name="Cosma99">#REF!</definedName>
    <definedName name="Cost_of_Equity" localSheetId="0">#REF!</definedName>
    <definedName name="Cost_of_Equity">#REF!</definedName>
    <definedName name="costo">'[53]balance de potencia'!$G$16:$G$16</definedName>
    <definedName name="costo_exist">'[14]PROFORMA ITABO'!$C$158:$DP$158</definedName>
    <definedName name="costo_unit" localSheetId="0">#REF!</definedName>
    <definedName name="costo_unit">#REF!</definedName>
    <definedName name="COSTO_US" localSheetId="0">#REF!</definedName>
    <definedName name="COSTO_US">#REF!</definedName>
    <definedName name="costo2" localSheetId="0">#REF!</definedName>
    <definedName name="costo2">#REF!</definedName>
    <definedName name="costos_explo">'[14]PROFORMA ITABO'!$C$162:$DP$162</definedName>
    <definedName name="Costos_Variables" localSheetId="0">'[15]Area Summary'!#REF!</definedName>
    <definedName name="Costos_Variables">'[15]Area Summary'!#REF!</definedName>
    <definedName name="COSTS" localSheetId="0">#REF!</definedName>
    <definedName name="COSTS">#REF!</definedName>
    <definedName name="CountMonths" localSheetId="0">#REF!</definedName>
    <definedName name="CountMonths">#REF!</definedName>
    <definedName name="Cp">'[44]Analisis MEPG'!$H$75</definedName>
    <definedName name="cp_BC">'[14]PROFORMA ITABO'!$C$550:$CT$550</definedName>
    <definedName name="cp_BID">'[14]PROFORMA ITABO'!$C$527:$CT$527</definedName>
    <definedName name="cp_c1">'[14]PROFORMA ITABO'!$C$458:$DP$458</definedName>
    <definedName name="cp_c2">'[14]PROFORMA ITABO'!$C$481:$DP$481</definedName>
    <definedName name="cp_der_int">'[14]PROFORMA ITABO'!$C$573:$DP$573</definedName>
    <definedName name="cp_ECA">'[14]PROFORMA ITABO'!$C$504:$CT$504</definedName>
    <definedName name="cp_exist">'[14]PROFORMA ITABO'!$C$410:$DP$410</definedName>
    <definedName name="CPAX">'[16]Parámetros Generales'!$D$43</definedName>
    <definedName name="CPI">'[14]PROFORMA ITABO'!$C$10:$DP$10</definedName>
    <definedName name="CPI_0" localSheetId="0">'[38]VALORES BASE'!#REF!</definedName>
    <definedName name="CPI_0">'[38]VALORES BASE'!#REF!</definedName>
    <definedName name="CPI_Jul_k" localSheetId="0">'[54]Costo Marginal de Potencia'!#REF!</definedName>
    <definedName name="CPI_Jul_k">'[54]Costo Marginal de Potencia'!#REF!</definedName>
    <definedName name="CPI_Mes_i_1" localSheetId="0">#REF!</definedName>
    <definedName name="CPI_Mes_i_1">#REF!</definedName>
    <definedName name="CPI_Nov_n_1" localSheetId="0">#REF!</definedName>
    <definedName name="CPI_Nov_n_1">#REF!</definedName>
    <definedName name="CPI_Nov04_n_1" localSheetId="0">#REF!</definedName>
    <definedName name="CPI_Nov04_n_1">#REF!</definedName>
    <definedName name="CPI_Nov05_n_1" localSheetId="0">#REF!</definedName>
    <definedName name="CPI_Nov05_n_1">#REF!</definedName>
    <definedName name="CPI_Nov06_n_1" localSheetId="0">#REF!</definedName>
    <definedName name="CPI_Nov06_n_1">#REF!</definedName>
    <definedName name="CPI_t_2">'[9]VALORES BASE'!$H$29</definedName>
    <definedName name="CPI0">'[9]VALORES BASE'!$D$29</definedName>
    <definedName name="CPIo">'[44]VALORES PARAMETROS'!$C$73</definedName>
    <definedName name="CPIX">'[16]Parámetros Generales'!$D$41</definedName>
    <definedName name="CPKAPRACT" localSheetId="0">#REF!</definedName>
    <definedName name="CPKAPRACT">#REF!</definedName>
    <definedName name="CPKAPRBUD" localSheetId="0">#REF!</definedName>
    <definedName name="CPKAPRBUD">#REF!</definedName>
    <definedName name="CPKAUGACT" localSheetId="0">#REF!</definedName>
    <definedName name="CPKAUGACT">#REF!</definedName>
    <definedName name="CPKAUGBUD" localSheetId="0">#REF!</definedName>
    <definedName name="CPKAUGBUD">#REF!</definedName>
    <definedName name="CPKDECACT" localSheetId="0">#REF!</definedName>
    <definedName name="CPKDECACT">#REF!</definedName>
    <definedName name="CPKDECBUD" localSheetId="0">#REF!</definedName>
    <definedName name="CPKDECBUD">#REF!</definedName>
    <definedName name="CPKFEBACT" localSheetId="0">#REF!</definedName>
    <definedName name="CPKFEBACT">#REF!</definedName>
    <definedName name="CPKFEBBUD" localSheetId="0">#REF!</definedName>
    <definedName name="CPKFEBBUD">#REF!</definedName>
    <definedName name="CPKJANACT" localSheetId="0">#REF!</definedName>
    <definedName name="CPKJANACT">#REF!</definedName>
    <definedName name="CPKJANBUD" localSheetId="0">#REF!</definedName>
    <definedName name="CPKJANBUD">#REF!</definedName>
    <definedName name="CPKJULACT" localSheetId="0">#REF!</definedName>
    <definedName name="CPKJULACT">#REF!</definedName>
    <definedName name="CPKJULBUD" localSheetId="0">#REF!</definedName>
    <definedName name="CPKJULBUD">#REF!</definedName>
    <definedName name="CPKJUNACT" localSheetId="0">#REF!</definedName>
    <definedName name="CPKJUNACT">#REF!</definedName>
    <definedName name="CPKJUNBUD" localSheetId="0">#REF!</definedName>
    <definedName name="CPKJUNBUD">#REF!</definedName>
    <definedName name="CPKMARACT" localSheetId="0">#REF!</definedName>
    <definedName name="CPKMARACT">#REF!</definedName>
    <definedName name="CPKMARBUD" localSheetId="0">#REF!</definedName>
    <definedName name="CPKMARBUD">#REF!</definedName>
    <definedName name="CPKMAYACT" localSheetId="0">#REF!</definedName>
    <definedName name="CPKMAYACT">#REF!</definedName>
    <definedName name="CPKMAYBUD" localSheetId="0">#REF!</definedName>
    <definedName name="CPKMAYBUD">#REF!</definedName>
    <definedName name="CPKNOVACT" localSheetId="0">#REF!</definedName>
    <definedName name="CPKNOVACT">#REF!</definedName>
    <definedName name="CPKNOVBUD" localSheetId="0">#REF!</definedName>
    <definedName name="CPKNOVBUD">#REF!</definedName>
    <definedName name="CPKOCTACT" localSheetId="0">#REF!</definedName>
    <definedName name="CPKOCTACT">#REF!</definedName>
    <definedName name="CPKOCTBUD" localSheetId="0">#REF!</definedName>
    <definedName name="CPKOCTBUD">#REF!</definedName>
    <definedName name="CPKRR">'[16]Parámetros Generales'!$D$40</definedName>
    <definedName name="CPKSEPACT" localSheetId="0">#REF!</definedName>
    <definedName name="CPKSEPACT">#REF!</definedName>
    <definedName name="CPKSEPBUD" localSheetId="0">#REF!</definedName>
    <definedName name="CPKSEPBUD">#REF!</definedName>
    <definedName name="CPNCX">'[16]Parámetros Generales'!$D$44</definedName>
    <definedName name="CPNX">'[16]Parámetros Generales'!$D$42</definedName>
    <definedName name="CPOC">'[16]Parámetros Generales'!$D$50</definedName>
    <definedName name="CPOR">'[16]Parámetros Generales'!$D$47</definedName>
    <definedName name="CPORX">'[16]Parámetros Generales'!$D$53</definedName>
    <definedName name="CPPREVISADO" localSheetId="0">#REF!</definedName>
    <definedName name="CPPREVISADO">#REF!</definedName>
    <definedName name="cpuerto" localSheetId="0">#REF!</definedName>
    <definedName name="cpuerto">#REF!</definedName>
    <definedName name="CR" localSheetId="0">'[3]Factura Cont.  EDESUR'!#REF!</definedName>
    <definedName name="CR">'[3]Factura Cont.  EDESUR'!#REF!</definedName>
    <definedName name="cr_worksheet_in_ede_este_informe_de_gestion_indicadores_claves_del_negocio">'[55]Indicadores Claves del Negocio'!$I$10:$M$56</definedName>
    <definedName name="Cred_Emp_Relac">'[14]PROFORMA ITABO'!$C$415:$CT$415</definedName>
    <definedName name="crédito_CxP">'[14]PROFORMA ITABO'!$C$401:$DP$401</definedName>
    <definedName name="Creo" localSheetId="0">#REF!</definedName>
    <definedName name="Creo">#REF!</definedName>
    <definedName name="cs2_TB014_CASH_FLOW_TB_Dim01">"="</definedName>
    <definedName name="cs2_TB014_CASH_FLOW_TB_Dim02">"="</definedName>
    <definedName name="cs2_TB014_CASH_FLOW_TB_Dim03">'[56]Comshare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 localSheetId="0">#REF!</definedName>
    <definedName name="cs2_TB014_CASH_FLOW_TB1_Dim03">#REF!</definedName>
    <definedName name="cs2_TB014_CASH_FLOW_TB1_Dim04" localSheetId="0">#REF!</definedName>
    <definedName name="cs2_TB014_CASH_FLOW_TB1_Dim04">#REF!</definedName>
    <definedName name="cs2_TB014_CASH_FLOW_TB1_Dim05" localSheetId="0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 localSheetId="0">#REF!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 localSheetId="0">#REF!</definedName>
    <definedName name="cs2_TB014_CASH_FLOW_TB5_Dim03">#REF!</definedName>
    <definedName name="cs2_TB014_CASH_FLOW_TB5_Dim04">"="</definedName>
    <definedName name="cs2_TB014_CASH_FLOW_TB5_Dim05" localSheetId="0">#REF!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 localSheetId="0">#REF!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 localSheetId="0">#REF!</definedName>
    <definedName name="CtosNorte">#REF!</definedName>
    <definedName name="CtosSur" localSheetId="0">#REF!</definedName>
    <definedName name="CtosSur">#REF!</definedName>
    <definedName name="CTPM">'[16]Parámetros Generales'!$D$70</definedName>
    <definedName name="CTPP" localSheetId="0">#REF!</definedName>
    <definedName name="CTPP">#REF!</definedName>
    <definedName name="cts_cob">'[14]PROFORMA ITABO'!$C$272:$DP$272</definedName>
    <definedName name="CTSN" localSheetId="0">#REF!</definedName>
    <definedName name="CTSN">#REF!</definedName>
    <definedName name="CTTP2" localSheetId="0">#REF!</definedName>
    <definedName name="CTTP2">#REF!</definedName>
    <definedName name="CTTP3" localSheetId="0">#REF!</definedName>
    <definedName name="CTTP3">#REF!</definedName>
    <definedName name="Cuad2000" localSheetId="0">[6]Tendencia!#REF!</definedName>
    <definedName name="Cuad2000">[6]Tendencia!#REF!</definedName>
    <definedName name="Cuad500" localSheetId="0">[6]Tendencia!#REF!</definedName>
    <definedName name="Cuad500">[6]Tendencia!#REF!</definedName>
    <definedName name="Cuad5000" localSheetId="0">[6]Tendencia!#REF!</definedName>
    <definedName name="Cuad5000">[6]Tendencia!#REF!</definedName>
    <definedName name="cuadro" localSheetId="0">#REF!</definedName>
    <definedName name="cuadro">#REF!</definedName>
    <definedName name="cualquiera" hidden="1">{"uno",#N/A,FALSE,"Dist total";"COMENTARIO",#N/A,FALSE,"Ficha CODICE"}</definedName>
    <definedName name="cuenta_resultados" localSheetId="0">#REF!</definedName>
    <definedName name="cuenta_resultados">#REF!</definedName>
    <definedName name="Currency" localSheetId="0">#REF!</definedName>
    <definedName name="Currency">#REF!</definedName>
    <definedName name="CUST">[19]COMPRAS!$D$164</definedName>
    <definedName name="CVApr" localSheetId="0">#REF!</definedName>
    <definedName name="CVApr">#REF!</definedName>
    <definedName name="CVAug" localSheetId="0">#REF!</definedName>
    <definedName name="CVAug">#REF!</definedName>
    <definedName name="CVDec" localSheetId="0">#REF!</definedName>
    <definedName name="CVDec">#REF!</definedName>
    <definedName name="CVFeb" localSheetId="0">#REF!</definedName>
    <definedName name="CVFeb">#REF!</definedName>
    <definedName name="CVJan" localSheetId="0">#REF!</definedName>
    <definedName name="CVJan">#REF!</definedName>
    <definedName name="CVJul" localSheetId="0">#REF!</definedName>
    <definedName name="CVJul">#REF!</definedName>
    <definedName name="CVJun" localSheetId="0">#REF!</definedName>
    <definedName name="CVJun">#REF!</definedName>
    <definedName name="CVMar" localSheetId="0">#REF!</definedName>
    <definedName name="CVMar">#REF!</definedName>
    <definedName name="CVMay" localSheetId="0">#REF!</definedName>
    <definedName name="CVMay">#REF!</definedName>
    <definedName name="CVNApr" localSheetId="0">#REF!</definedName>
    <definedName name="CVNApr">#REF!</definedName>
    <definedName name="CVNAug" localSheetId="0">#REF!</definedName>
    <definedName name="CVNAug">#REF!</definedName>
    <definedName name="CVNDec" localSheetId="0">#REF!</definedName>
    <definedName name="CVNDec">#REF!</definedName>
    <definedName name="CVNFeb" localSheetId="0">#REF!</definedName>
    <definedName name="CVNFeb">#REF!</definedName>
    <definedName name="CVNJan" localSheetId="0">#REF!</definedName>
    <definedName name="CVNJan">#REF!</definedName>
    <definedName name="CVNJul" localSheetId="0">#REF!</definedName>
    <definedName name="CVNJul">#REF!</definedName>
    <definedName name="CVNJun" localSheetId="0">#REF!</definedName>
    <definedName name="CVNJun">#REF!</definedName>
    <definedName name="CVNMar" localSheetId="0">#REF!</definedName>
    <definedName name="CVNMar">#REF!</definedName>
    <definedName name="CVNMay" localSheetId="0">#REF!</definedName>
    <definedName name="CVNMay">#REF!</definedName>
    <definedName name="CVNNov" localSheetId="0">#REF!</definedName>
    <definedName name="CVNNov">#REF!</definedName>
    <definedName name="CVNOct" localSheetId="0">#REF!</definedName>
    <definedName name="CVNOct">#REF!</definedName>
    <definedName name="CVNov" localSheetId="0">#REF!</definedName>
    <definedName name="CVNov">#REF!</definedName>
    <definedName name="CVNSep" localSheetId="0">#REF!</definedName>
    <definedName name="CVNSep">#REF!</definedName>
    <definedName name="CVNTot" localSheetId="0">#REF!</definedName>
    <definedName name="CVNTot">#REF!</definedName>
    <definedName name="CVOct" localSheetId="0">#REF!</definedName>
    <definedName name="CVOct">#REF!</definedName>
    <definedName name="CVP" localSheetId="0">#REF!</definedName>
    <definedName name="CVP">#REF!</definedName>
    <definedName name="CVP_Falcon" localSheetId="0">#REF!</definedName>
    <definedName name="CVP_Falcon">#REF!</definedName>
    <definedName name="CVSep" localSheetId="0">#REF!</definedName>
    <definedName name="CVSep">#REF!</definedName>
    <definedName name="cvt" localSheetId="0">#REF!</definedName>
    <definedName name="cvt">#REF!</definedName>
    <definedName name="CVTot" localSheetId="0">#REF!</definedName>
    <definedName name="CVTot">#REF!</definedName>
    <definedName name="CXKR">'[16]Parámetros Generales'!$D$37</definedName>
    <definedName name="CxP">'[14]PROFORMA ITABO'!$C$403:$DP$403</definedName>
    <definedName name="CxP_Emp_Relac">'[14]PROFORMA ITABO'!$C$417:$DP$417</definedName>
    <definedName name="D" localSheetId="0">#REF!</definedName>
    <definedName name="D">#REF!</definedName>
    <definedName name="D__Capital_Expenditure__REAL____000" localSheetId="0">'[15]Area Summary'!#REF!</definedName>
    <definedName name="D__Capital_Expenditure__REAL____000">'[15]Area Summary'!#REF!</definedName>
    <definedName name="D_0" localSheetId="0">'[38]VALORES BASE'!#REF!</definedName>
    <definedName name="D_0">'[38]VALORES BASE'!#REF!</definedName>
    <definedName name="D_Cnexión" localSheetId="0">#REF!</definedName>
    <definedName name="D_Cnexión">#REF!</definedName>
    <definedName name="D_t_2">'[9]VALORES BASE'!$H$30</definedName>
    <definedName name="D0" localSheetId="0">#REF!</definedName>
    <definedName name="D0">#REF!</definedName>
    <definedName name="DAJA05" localSheetId="0">#REF!</definedName>
    <definedName name="DAJA05">#REF!</definedName>
    <definedName name="daniel" localSheetId="0">#REF!</definedName>
    <definedName name="daniel">#REF!</definedName>
    <definedName name="daniel2">'[57]PPTO EDEESTE 2012'!$A$53:$Q$224</definedName>
    <definedName name="danielo" localSheetId="0">#REF!</definedName>
    <definedName name="danielo">#REF!</definedName>
    <definedName name="DATA" localSheetId="0">#REF!</definedName>
    <definedName name="DATA">#REF!</definedName>
    <definedName name="DATA1">'[58]DATA EJECUCION MES'!$A$1:$Z$100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'[3]Factura Cont.  EDESUR'!#REF!</definedName>
    <definedName name="data13">'[3]Factura Cont.  EDESUR'!#REF!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'[3]Factura Cont.  EDESUR'!#REF!</definedName>
    <definedName name="data16">'[3]Factura Cont.  EDESUR'!#REF!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'[3]Factura Cont.  EDESUR'!#REF!</definedName>
    <definedName name="data19">'[3]Factura Cont.  EDESUR'!#REF!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'[3]Factura Cont.  EDESUR'!#REF!</definedName>
    <definedName name="data22">'[3]Factura Cont.  EDESUR'!#REF!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'[3]Factura Cont.  EDESUR'!#REF!</definedName>
    <definedName name="data25">'[3]Factura Cont.  EDESUR'!#REF!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'[3]Factura Cont.  EDESUR'!#REF!</definedName>
    <definedName name="data28">'[3]Factura Cont.  EDESUR'!#REF!</definedName>
    <definedName name="data29" localSheetId="0">#REF!</definedName>
    <definedName name="data29">#REF!</definedName>
    <definedName name="data3" localSheetId="0">'[3]Factura Cont.  EDESUR'!#REF!</definedName>
    <definedName name="data3">'[3]Factura Cont.  EDESUR'!#REF!</definedName>
    <definedName name="data30" localSheetId="0">#REF!</definedName>
    <definedName name="data30">#REF!</definedName>
    <definedName name="data31" localSheetId="0">'[3]Factura Cont.  EDESUR'!#REF!</definedName>
    <definedName name="data31">'[3]Factura Cont.  EDESUR'!#REF!</definedName>
    <definedName name="data32" localSheetId="0">'[3]Factura Cont.  EDESUR'!#REF!</definedName>
    <definedName name="data32">'[3]Factura Cont.  EDESUR'!#REF!</definedName>
    <definedName name="data33" localSheetId="0">'[3]Factura Cont.  EDESUR'!#REF!</definedName>
    <definedName name="data33">'[3]Factura Cont.  EDESUR'!#REF!</definedName>
    <definedName name="data34" localSheetId="0">'[3]Factura Cont.  EDESUR'!#REF!</definedName>
    <definedName name="data34">'[3]Factura Cont.  EDESUR'!#REF!</definedName>
    <definedName name="data35" localSheetId="0">'[3]Factura Cont.  EDESUR'!#REF!</definedName>
    <definedName name="data35">'[3]Factura Cont.  EDESUR'!#REF!</definedName>
    <definedName name="data36" localSheetId="0">'[3]Factura Cont.  EDESUR'!#REF!</definedName>
    <definedName name="data36">'[3]Factura Cont.  EDESUR'!#REF!</definedName>
    <definedName name="data37" localSheetId="0">'[3]Factura Cont.  EDESUR'!#REF!</definedName>
    <definedName name="data37">'[3]Factura Cont.  EDESUR'!#REF!</definedName>
    <definedName name="data38" localSheetId="0">'[3]Factura Cont.  EDESUR'!#REF!</definedName>
    <definedName name="data38">'[3]Factura Cont.  EDESUR'!#REF!</definedName>
    <definedName name="data39" localSheetId="0">'[3]Factura Cont.  EDESUR'!#REF!</definedName>
    <definedName name="data39">'[3]Factura Cont.  EDESUR'!#REF!</definedName>
    <definedName name="data4" localSheetId="0">#REF!</definedName>
    <definedName name="data4">#REF!</definedName>
    <definedName name="data40" localSheetId="0">'[3]Factura Cont.  EDESUR'!#REF!</definedName>
    <definedName name="data40">'[3]Factura Cont.  EDESUR'!#REF!</definedName>
    <definedName name="data41" localSheetId="0">'[3]Factura Cont.  EDESUR'!#REF!</definedName>
    <definedName name="data41">'[3]Factura Cont.  EDESUR'!#REF!</definedName>
    <definedName name="data42" localSheetId="0">'[3]Factura Cont.  EDESUR'!#REF!</definedName>
    <definedName name="data42">'[3]Factura Cont.  EDESUR'!#REF!</definedName>
    <definedName name="data43" localSheetId="0">'[3]Factura Cont.  EDESUR'!#REF!</definedName>
    <definedName name="data43">'[3]Factura Cont.  EDESUR'!#REF!</definedName>
    <definedName name="data44" localSheetId="0">'[3]Factura Cont.  EDESUR'!#REF!</definedName>
    <definedName name="data44">'[3]Factura Cont.  EDESUR'!#REF!</definedName>
    <definedName name="data45" localSheetId="0">'[3]Factura Cont.  EDESUR'!#REF!</definedName>
    <definedName name="data45">'[3]Factura Cont.  EDESUR'!#REF!</definedName>
    <definedName name="data46" localSheetId="0">'[3]Factura Cont.  EDESUR'!#REF!</definedName>
    <definedName name="data46">'[3]Factura Cont.  EDESUR'!#REF!</definedName>
    <definedName name="data47" localSheetId="0">'[3]Factura Cont.  EDESUR'!#REF!</definedName>
    <definedName name="data47">'[3]Factura Cont.  EDESUR'!#REF!</definedName>
    <definedName name="data48" localSheetId="0">'[3]Factura Cont.  EDESUR'!#REF!</definedName>
    <definedName name="data48">'[3]Factura Cont.  EDESUR'!#REF!</definedName>
    <definedName name="data49" localSheetId="0">'[3]Factura Cont.  EDESUR'!#REF!</definedName>
    <definedName name="data49">'[3]Factura Cont.  EDESUR'!#REF!</definedName>
    <definedName name="data5" localSheetId="0">#REF!</definedName>
    <definedName name="data5">#REF!</definedName>
    <definedName name="data50" localSheetId="0">'[3]Factura Cont.  EDESUR'!#REF!</definedName>
    <definedName name="data50">'[3]Factura Cont.  EDESUR'!#REF!</definedName>
    <definedName name="data51" localSheetId="0">'[3]Factura Cont.  EDESUR'!#REF!</definedName>
    <definedName name="data51">'[3]Factura Cont.  EDESUR'!#REF!</definedName>
    <definedName name="data52" localSheetId="0">'[3]Factura Cont.  EDESUR'!#REF!</definedName>
    <definedName name="data52">'[3]Factura Cont.  EDESUR'!#REF!</definedName>
    <definedName name="data53" localSheetId="0">'[3]Factura Cont.  EDESUR'!#REF!</definedName>
    <definedName name="data53">'[3]Factura Cont.  EDESUR'!#REF!</definedName>
    <definedName name="data54" localSheetId="0">'[3]Factura Cont.  EDESUR'!#REF!</definedName>
    <definedName name="data54">'[3]Factura Cont.  EDESUR'!#REF!</definedName>
    <definedName name="data55" localSheetId="0">'[3]Factura Cont.  EDESUR'!#REF!</definedName>
    <definedName name="data55">'[3]Factura Cont.  EDESUR'!#REF!</definedName>
    <definedName name="data56" localSheetId="0">'[3]Factura Cont.  EDESUR'!#REF!</definedName>
    <definedName name="data56">'[3]Factura Cont.  EDESUR'!#REF!</definedName>
    <definedName name="data57" localSheetId="0">'[3]Factura Cont.  EDESUR'!#REF!</definedName>
    <definedName name="data57">'[3]Factura Cont.  EDESUR'!#REF!</definedName>
    <definedName name="data58" localSheetId="0">'[3]Factura Cont.  EDESUR'!#REF!</definedName>
    <definedName name="data58">'[3]Factura Cont.  EDESUR'!#REF!</definedName>
    <definedName name="data59" localSheetId="0">'[3]Factura Cont.  EDESUR'!#REF!</definedName>
    <definedName name="data59">'[3]Factura Cont.  EDESUR'!#REF!</definedName>
    <definedName name="data6" localSheetId="0">#REF!</definedName>
    <definedName name="data6">#REF!</definedName>
    <definedName name="data60" localSheetId="0">'[3]Factura Cont.  EDESUR'!#REF!</definedName>
    <definedName name="data60">'[3]Factura Cont.  EDESUR'!#REF!</definedName>
    <definedName name="data61" localSheetId="0">'[3]Factura Cont.  EDESUR'!#REF!</definedName>
    <definedName name="data61">'[3]Factura Cont.  EDESUR'!#REF!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'[3]Factura Cont.  EDESUR'!#REF!</definedName>
    <definedName name="data67">'[3]Factura Cont.  EDESUR'!#REF!</definedName>
    <definedName name="data68" localSheetId="0">'[3]Factura Cont.  EDESUR'!#REF!</definedName>
    <definedName name="data68">'[3]Factura Cont.  EDESUR'!#REF!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8" localSheetId="0">#REF!</definedName>
    <definedName name="data8">#REF!</definedName>
    <definedName name="data9" localSheetId="0">#REF!</definedName>
    <definedName name="data9">#REF!</definedName>
    <definedName name="DATAEJECMES" localSheetId="0">#REF!</definedName>
    <definedName name="DATAEJECMES">#REF!</definedName>
    <definedName name="DATAEJECMESADI">[59]DATAEJECMESADI!$A$1:$Z$100</definedName>
    <definedName name="DATAEJECMESBC" localSheetId="0">#REF!</definedName>
    <definedName name="DATAEJECMESBC">#REF!</definedName>
    <definedName name="DATAEJECMESBO">[60]DATAEJECMESBO!$A$1:$Z$100</definedName>
    <definedName name="DATAEJECMESCAN">[32]DATAEJECMESCAN!$A$1:$Z$100</definedName>
    <definedName name="DATAEJECMESCECO">[60]DATAEJECMESCECO!$A$1:$Z$100</definedName>
    <definedName name="DATAEJECMESCOCE">[60]DATAEJECMESCOCE!$A$1:$Z$100</definedName>
    <definedName name="DATAEJECMESES" localSheetId="0">#REF!</definedName>
    <definedName name="DATAEJECMESES">#REF!</definedName>
    <definedName name="DATAEJECMESGC" localSheetId="0">#REF!</definedName>
    <definedName name="DATAEJECMESGC">#REF!</definedName>
    <definedName name="DATAEJECMESGDC">[60]DATAEJECMESGDC!$A$1:$Z$100</definedName>
    <definedName name="DATAEJECMESGDI">[59]DATAEJECMESGDI!$A$1:$Z$100</definedName>
    <definedName name="DATAEJECMESHI" localSheetId="0">#REF!</definedName>
    <definedName name="DATAEJECMESHI">#REF!</definedName>
    <definedName name="DATAEJECMESHM" localSheetId="0">#REF!</definedName>
    <definedName name="DATAEJECMESHM">#REF!</definedName>
    <definedName name="DATAEJECMESIND">[61]DATAEJECMESIND!$A$1:$Z$100</definedName>
    <definedName name="DATAEJECMESINV">[32]DATAEJECMESINV!$A$1:$Z$100</definedName>
    <definedName name="DATAEJECMESIYS">[60]DATAEJECMESIYS!$A$1:$Z$100</definedName>
    <definedName name="DATAEJECMESLAS">[61]DATAEJECMESLAS!$A$1:$Z$100</definedName>
    <definedName name="DATAEJECMESLUP">[61]DATAEJECMESLUP!$A$1:$Z$100</definedName>
    <definedName name="DATAEJECMESMACNN">[60]DATAEJEMESMACNN!$A$1:$Z$100</definedName>
    <definedName name="DATAEJECMESMP">[62]DATAEJECMESMP!$A$1:$Z$100</definedName>
    <definedName name="DATAEJECMESOC">[59]DATAEJECMESOC!$A$1:$Z$100</definedName>
    <definedName name="DATAEJECMESPDI">[59]DATAEJECMESPDI!$A$1:$Z$100</definedName>
    <definedName name="DATAEJECMESPE" localSheetId="0">#REF!</definedName>
    <definedName name="DATAEJECMESPE">#REF!</definedName>
    <definedName name="DATAEJECMESRATC">[60]DATAEJECMESRATC!$A$1:$Z$100</definedName>
    <definedName name="DATAEJECMESRO" localSheetId="0">#REF!</definedName>
    <definedName name="DATAEJECMESRO">#REF!</definedName>
    <definedName name="DATAEJECMESRS" localSheetId="0">#REF!</definedName>
    <definedName name="DATAEJECMESRS">#REF!</definedName>
    <definedName name="DATAEJECMESSP" localSheetId="0">#REF!</definedName>
    <definedName name="DATAEJECMESSP">#REF!</definedName>
    <definedName name="DATAEJECMESTGC">[59]DATAEJECMESTGC!$A$1:$Z$100</definedName>
    <definedName name="DATAEJECMESVM">[62]DATAEJECMESVM!$A$1:$Z$100</definedName>
    <definedName name="DATAPDI" localSheetId="0">#REF!</definedName>
    <definedName name="DATAPDI">#REF!</definedName>
    <definedName name="DATAPTOBC" localSheetId="0">#REF!</definedName>
    <definedName name="DATAPTOBC">#REF!</definedName>
    <definedName name="DATAPTOBO">'[60]DATA PTO BO'!$A$1:$Z$100</definedName>
    <definedName name="DATAPTOCAN">'[32]DATA PTO CAN'!$A$1:$BZ$100</definedName>
    <definedName name="DATAPTOCECO">'[60]DATA PTO CECO'!$A$1:$Z$100</definedName>
    <definedName name="DATAPTOCOCE">'[60]DATA PTO COCE'!$A$1:$Z$100</definedName>
    <definedName name="DATAPTOES" localSheetId="0">#REF!</definedName>
    <definedName name="DATAPTOES">#REF!</definedName>
    <definedName name="DATAPTOES1" localSheetId="0">#REF!</definedName>
    <definedName name="DATAPTOES1">#REF!</definedName>
    <definedName name="DATAPTOGC" localSheetId="0">#REF!</definedName>
    <definedName name="DATAPTOGC">#REF!</definedName>
    <definedName name="DATAPTOGDC">'[60]DATA PTO GDC'!$A$1:$Z$100</definedName>
    <definedName name="DATAPTOGG">[63]DATAPTOGG!$A$1:$Z$100</definedName>
    <definedName name="DATAPTOHI" localSheetId="0">#REF!</definedName>
    <definedName name="DATAPTOHI">#REF!</definedName>
    <definedName name="DATAPTOHI1" localSheetId="0">#REF!</definedName>
    <definedName name="DATAPTOHI1">#REF!</definedName>
    <definedName name="DATAPTOHM" localSheetId="0">#REF!</definedName>
    <definedName name="DATAPTOHM">#REF!</definedName>
    <definedName name="DATAPTOHM1" localSheetId="0">#REF!</definedName>
    <definedName name="DATAPTOHM1">#REF!</definedName>
    <definedName name="DATAPTOIND">'[61]DATA PTO IND'!$A$1:$BZ$100</definedName>
    <definedName name="DATAPTOINV">'[32]DATA PTO INV'!$A$1:$BZ$100</definedName>
    <definedName name="DATAPTOIYS">'[60]DATA PTO IYS'!$A$1:$Z$100</definedName>
    <definedName name="DATAPTOLAS">'[61]DATA PTO LAS'!$A$1:$BZ$100</definedName>
    <definedName name="DATAPTOLUP">'[61]DATA PTO LUP'!$A$1:$BZ$100</definedName>
    <definedName name="DATAPTOMACNN">'[60]DATA PTO MACNN'!$A$1:$Z$100</definedName>
    <definedName name="DATAPTOMP">'[62]DATA PTO MP'!$A$1:$BZ$100</definedName>
    <definedName name="DATAPTOPE" localSheetId="0">#REF!</definedName>
    <definedName name="DATAPTOPE">#REF!</definedName>
    <definedName name="DATAPTORATC">'[60]DATA PTO RATC'!$A$1:$Z$100</definedName>
    <definedName name="DATAPTORO" localSheetId="0">#REF!</definedName>
    <definedName name="DATAPTORO">#REF!</definedName>
    <definedName name="DATAPTORO1" localSheetId="0">#REF!</definedName>
    <definedName name="DATAPTORO1">#REF!</definedName>
    <definedName name="DATAPTORS" localSheetId="0">#REF!</definedName>
    <definedName name="DATAPTORS">#REF!</definedName>
    <definedName name="dataptors1" localSheetId="0">#REF!</definedName>
    <definedName name="dataptors1">#REF!</definedName>
    <definedName name="DATAPTOSP" localSheetId="0">#REF!</definedName>
    <definedName name="DATAPTOSP">#REF!</definedName>
    <definedName name="DATAPTOVM">'[62]DATA PTO VM'!$C$2:$CA$95</definedName>
    <definedName name="DATAPTOVM1">'[62]DATA PTO VM'!$A$1:$BZ$100</definedName>
    <definedName name="Date" localSheetId="0">#REF!</definedName>
    <definedName name="Date">#REF!</definedName>
    <definedName name="DatEd">[6]Tendencia!$F$38</definedName>
    <definedName name="Dates_Completion" localSheetId="0">[64]Supply!#REF!</definedName>
    <definedName name="Dates_Completion">[64]Supply!#REF!</definedName>
    <definedName name="DATMT" localSheetId="0">'[9]VALORES BASE'!#REF!</definedName>
    <definedName name="DATMT">'[9]VALORES BASE'!#REF!</definedName>
    <definedName name="DATO">[65]Hoja12!$B$2:$E$14</definedName>
    <definedName name="DATOS" localSheetId="0">#REF!</definedName>
    <definedName name="DATOS">#REF!</definedName>
    <definedName name="datos_1" localSheetId="0">#REF!</definedName>
    <definedName name="datos_1">#REF!</definedName>
    <definedName name="datos_2" localSheetId="0">#REF!</definedName>
    <definedName name="datos_2">#REF!</definedName>
    <definedName name="datos_3" localSheetId="0">#REF!</definedName>
    <definedName name="datos_3">#REF!</definedName>
    <definedName name="datos1" localSheetId="0">#REF!</definedName>
    <definedName name="datos1">#REF!</definedName>
    <definedName name="DATOSGN">'[17]opex GN'!$A$1:$O$13</definedName>
    <definedName name="DBT" localSheetId="0">'[38]VALORES BASE'!#REF!</definedName>
    <definedName name="DBT">'[38]VALORES BASE'!#REF!</definedName>
    <definedName name="dc" localSheetId="0">#REF!</definedName>
    <definedName name="dc">#REF!</definedName>
    <definedName name="DC_Agosto_k" localSheetId="0">'[54]Costo Marginal de Potencia'!#REF!</definedName>
    <definedName name="DC_Agosto_k">'[54]Costo Marginal de Potencia'!#REF!</definedName>
    <definedName name="DC_Mes_i" localSheetId="0">'[54]Costo Marginal de Potencia'!#REF!</definedName>
    <definedName name="DC_Mes_i">'[54]Costo Marginal de Potencia'!#REF!</definedName>
    <definedName name="DCB" localSheetId="0">'[9]VALORES BASE'!#REF!</definedName>
    <definedName name="DCB">'[9]VALORES BASE'!#REF!</definedName>
    <definedName name="DCBG" localSheetId="0">'[9]VALORES BASE'!#REF!</definedName>
    <definedName name="DCBG">'[9]VALORES BASE'!#REF!</definedName>
    <definedName name="DCBR" localSheetId="0">'[9]VALORES BASE'!#REF!</definedName>
    <definedName name="DCBR">'[9]VALORES BASE'!#REF!</definedName>
    <definedName name="DCM" localSheetId="0">'[9]VALORES BASE'!#REF!</definedName>
    <definedName name="DCM">'[9]VALORES BASE'!#REF!</definedName>
    <definedName name="dd" hidden="1">{#N/A,#N/A,FALSE,"DailyOutage"}</definedName>
    <definedName name="Dda_Pat_On_Off" localSheetId="0">[14]PARÁMETROS!#REF!</definedName>
    <definedName name="Dda_Pat_On_Off">[14]PARÁMETROS!#REF!</definedName>
    <definedName name="DEBT">#N/A</definedName>
    <definedName name="debt_calculated" localSheetId="0">#REF!</definedName>
    <definedName name="debt_calculated">#REF!</definedName>
    <definedName name="debt_estimated" localSheetId="0">#REF!</definedName>
    <definedName name="debt_estimated">#REF!</definedName>
    <definedName name="Debt_Rate" localSheetId="0">#REF!</definedName>
    <definedName name="Debt_Rate">#REF!</definedName>
    <definedName name="DEBTRES">#N/A</definedName>
    <definedName name="December_Days" localSheetId="0">#REF!</definedName>
    <definedName name="December_Days">#REF!</definedName>
    <definedName name="DecL3" localSheetId="0">#REF!</definedName>
    <definedName name="DecL3">#REF!</definedName>
    <definedName name="DecL4" localSheetId="0">#REF!</definedName>
    <definedName name="DecL4">#REF!</definedName>
    <definedName name="DecL5" localSheetId="0">#REF!</definedName>
    <definedName name="DecL5">#REF!</definedName>
    <definedName name="DecNI1" localSheetId="0">#REF!</definedName>
    <definedName name="DecNI1">#REF!</definedName>
    <definedName name="DecNI2" localSheetId="0">#REF!</definedName>
    <definedName name="DecNI2">#REF!</definedName>
    <definedName name="DecNI3" localSheetId="0">#REF!</definedName>
    <definedName name="DecNI3">#REF!</definedName>
    <definedName name="DecNI4" localSheetId="0">#REF!</definedName>
    <definedName name="DecNI4">#REF!</definedName>
    <definedName name="DecNI5" localSheetId="0">#REF!</definedName>
    <definedName name="DecNI5">#REF!</definedName>
    <definedName name="DEDUCTION_ACCOMMODATION" localSheetId="0">#REF!</definedName>
    <definedName name="DEDUCTION_ACCOMMODATION">#REF!</definedName>
    <definedName name="DEDUCTION_ICT_LEARNING_GAIN" localSheetId="0">#REF!</definedName>
    <definedName name="DEDUCTION_ICT_LEARNING_GAIN">#REF!</definedName>
    <definedName name="DEDUCTION_ICT_PERFORMANCE" localSheetId="0">#REF!</definedName>
    <definedName name="DEDUCTION_ICT_PERFORMANCE">#REF!</definedName>
    <definedName name="DEDUCTION_ICT_STAFF_DEVELOPMENT" localSheetId="0">#REF!</definedName>
    <definedName name="DEDUCTION_ICT_STAFF_DEVELOPMENT">#REF!</definedName>
    <definedName name="DEDUCTION_ICT_USAGE" localSheetId="0">#REF!</definedName>
    <definedName name="DEDUCTION_ICT_USAGE">#REF!</definedName>
    <definedName name="demcen" localSheetId="0">#REF!</definedName>
    <definedName name="demcen">#REF!</definedName>
    <definedName name="dens2">'[29]Heat Rate'!$G$24</definedName>
    <definedName name="dens6">'[29]Heat Rate'!$G$22</definedName>
    <definedName name="dens6Sult">'[29]Heat Rate'!$G$23</definedName>
    <definedName name="dep">'[14]PROFORMA ITABO'!$C$346:$DP$346</definedName>
    <definedName name="dep_acum">'[14]PROFORMA ITABO'!$C$344:$DP$344</definedName>
    <definedName name="Dep_Acum_Electromec">'[14]PROFORMA ITABO'!$C$360:$DP$360</definedName>
    <definedName name="Dep_Acum_Eq_Ofic_Vehic">'[14]PROFORMA ITABO'!$C$367:$DP$367</definedName>
    <definedName name="Dep_Acum_OC_Edif">'[14]PROFORMA ITABO'!$C$353:$DP$353</definedName>
    <definedName name="dep_acum_retiros">'[14]PROFORMA ITABO'!$C$366:$DP$366</definedName>
    <definedName name="Dep_Edificios">[14]DEPRECIACIÓN!$C$108:$CS$108</definedName>
    <definedName name="Dep_Electromec">[14]DEPRECIACIÓN!$C$150:$CS$150</definedName>
    <definedName name="Dep_Eq_Ofic">[14]DEPRECIACIÓN!$C$192:$CS$192</definedName>
    <definedName name="Dep_Obras_Civ">[14]DEPRECIACIÓN!$C$66:$CS$66</definedName>
    <definedName name="depositos">'[14]PROFORMA ITABO'!$C$266:$DP$266</definedName>
    <definedName name="DEPR" localSheetId="0">#REF!</definedName>
    <definedName name="DEPR">#REF!</definedName>
    <definedName name="Depreciables">'[14]PROFORMA ITABO'!$C$23:$DP$23</definedName>
    <definedName name="deptos">'[18]New Deptos'!$A$1:$E$205</definedName>
    <definedName name="Derecho_de_Conexión" localSheetId="0">#REF!</definedName>
    <definedName name="Derecho_de_Conexión">#REF!</definedName>
    <definedName name="descargo_ppm">'[14]PROFORMA ITABO'!$C$242:$DP$242</definedName>
    <definedName name="descmes">'[47]BD OPEX General'!$AG$6:$AH$31</definedName>
    <definedName name="descpospre" localSheetId="0">#REF!</definedName>
    <definedName name="descpospre">#REF!</definedName>
    <definedName name="DESCRIPCION" localSheetId="0">#REF!</definedName>
    <definedName name="DESCRIPCION">#REF!</definedName>
    <definedName name="DESMONTE">[66]Hoja1!$AH$40</definedName>
    <definedName name="deudores_lp">'[14]PROFORMA ITABO'!$C$387:$DP$387</definedName>
    <definedName name="DEV_COSTS" localSheetId="0">#REF!</definedName>
    <definedName name="DEV_COSTS">#REF!</definedName>
    <definedName name="df" localSheetId="0">'[3]Factura Cont.  EDESUR'!#REF!</definedName>
    <definedName name="df">'[3]Factura Cont.  EDESUR'!#REF!</definedName>
    <definedName name="dfgdfg" localSheetId="0">#REF!</definedName>
    <definedName name="dfgdfg">#REF!</definedName>
    <definedName name="dfr" localSheetId="0">'[67]Cálculo Compra'!#REF!</definedName>
    <definedName name="dfr">'[67]Cálculo Compra'!#REF!</definedName>
    <definedName name="dfsd" localSheetId="0">'[68]Factura Cont.  EDESUR'!#REF!</definedName>
    <definedName name="dfsd">'[68]Factura Cont.  EDESUR'!#REF!</definedName>
    <definedName name="dgs" localSheetId="0">'[3]Factura Cont.  EDESUR'!#REF!</definedName>
    <definedName name="dgs">'[3]Factura Cont.  EDESUR'!#REF!</definedName>
    <definedName name="DIAS_LAB" localSheetId="0">#REF!</definedName>
    <definedName name="DIAS_LAB">#REF!</definedName>
    <definedName name="DIC" localSheetId="0">#REF!</definedName>
    <definedName name="DIC">#REF!</definedName>
    <definedName name="Diferen_Temp">'[14]PROFORMA ITABO'!$C$247:$DP$247</definedName>
    <definedName name="DIFERENCIAS_TOTALES_A_COMPENSAR" localSheetId="0">#REF!</definedName>
    <definedName name="DIFERENCIAS_TOTALES_A_COMPENSAR">#REF!</definedName>
    <definedName name="diff" localSheetId="0">#REF!</definedName>
    <definedName name="diff">#REF!</definedName>
    <definedName name="Difference" localSheetId="0">#REF!</definedName>
    <definedName name="Difference">#REF!</definedName>
    <definedName name="Dilcia1" localSheetId="0">#REF!</definedName>
    <definedName name="Dilcia1">#REF!</definedName>
    <definedName name="Direcciones" localSheetId="0">#REF!</definedName>
    <definedName name="Direcciones">#REF!</definedName>
    <definedName name="DIRECS">'[47]BD OPEX General'!$AD$6:$AE$21</definedName>
    <definedName name="DISC_RATE" localSheetId="0">#REF!</definedName>
    <definedName name="DISC_RATE">#REF!</definedName>
    <definedName name="display_area_2" localSheetId="0">#REF!</definedName>
    <definedName name="display_area_2">#REF!</definedName>
    <definedName name="Distribuidora" localSheetId="0">#REF!</definedName>
    <definedName name="Distribuidora">#REF!</definedName>
    <definedName name="DISTRO">'[69]MODULO 0'!$C$4</definedName>
    <definedName name="div_declarados">'[14]PROFORMA ITABO'!$C$631:$DP$631</definedName>
    <definedName name="div_pag">'[14]PROFORMA ITABO'!$C$600:$DP$600</definedName>
    <definedName name="div_x_pag">'[14]PROFORMA ITABO'!$C$601:$DP$601</definedName>
    <definedName name="dIVIDENDOS" localSheetId="0">'[15]Area Summary'!#REF!</definedName>
    <definedName name="dIVIDENDOS">'[15]Area Summary'!#REF!</definedName>
    <definedName name="dm" hidden="1">{"'Sheet1'!$A$1:$F$99"}</definedName>
    <definedName name="DMT" localSheetId="0">'[9]VALORES BASE'!#REF!</definedName>
    <definedName name="DMT">'[9]VALORES BASE'!#REF!</definedName>
    <definedName name="Do">'[44]VALORES PARAMETROS'!$C$75</definedName>
    <definedName name="dolar" localSheetId="0">#REF!</definedName>
    <definedName name="dolar">#REF!</definedName>
    <definedName name="dólar" localSheetId="0">#REF!</definedName>
    <definedName name="dólar">#REF!</definedName>
    <definedName name="done" localSheetId="0">#REF!</definedName>
    <definedName name="done">#REF!</definedName>
    <definedName name="DRAW" localSheetId="0">#REF!</definedName>
    <definedName name="DRAW">#REF!</definedName>
    <definedName name="DRAWLEFT" localSheetId="0">#REF!</definedName>
    <definedName name="DRAWLEFT">#REF!</definedName>
    <definedName name="DRAWTOP" localSheetId="0">#REF!</definedName>
    <definedName name="DRAWTOP">#REF!</definedName>
    <definedName name="DRYCAPACITY">#N/A</definedName>
    <definedName name="ds" localSheetId="0">#REF!</definedName>
    <definedName name="ds">#REF!</definedName>
    <definedName name="DSRA" localSheetId="0">#REF!</definedName>
    <definedName name="DSRA">#REF!</definedName>
    <definedName name="DT_PROY">[70]Proy_y_TV!$A$4:$F$116</definedName>
    <definedName name="DT_PROY_B">'[70]Proy Grupos'!$B$5:$J$335</definedName>
    <definedName name="dze" localSheetId="0">#REF!</definedName>
    <definedName name="dze">#REF!</definedName>
    <definedName name="e" localSheetId="0">'[3]Factura Cont.  EDESUR'!#REF!</definedName>
    <definedName name="e">'[3]Factura Cont.  EDESUR'!#REF!</definedName>
    <definedName name="EAF" localSheetId="0">#REF!</definedName>
    <definedName name="EAF">#REF!</definedName>
    <definedName name="EAFASSUMTOP" localSheetId="0">#REF!</definedName>
    <definedName name="EAFASSUMTOP">#REF!</definedName>
    <definedName name="EAFLEFT" localSheetId="0">#REF!</definedName>
    <definedName name="EAFLEFT">#REF!</definedName>
    <definedName name="EAFTOP" localSheetId="0">#REF!</definedName>
    <definedName name="EAFTOP">#REF!</definedName>
    <definedName name="Ecuación">[6]Tendencia!$P$5</definedName>
    <definedName name="edd" hidden="1">{#N/A,#N/A,TRUE,"RESULTS";#N/A,#N/A,TRUE,"REV REQUIRE";#N/A,#N/A,TRUE,"RATEBASE";#N/A,#N/A,TRUE,"LEVELIZED"}</definedName>
    <definedName name="Ede" localSheetId="0">#REF!</definedName>
    <definedName name="Ede">#REF!</definedName>
    <definedName name="EdeSur" localSheetId="0">#REF!</definedName>
    <definedName name="EdeSur">#REF!</definedName>
    <definedName name="EDGASTOS">[18]EDG!$A$1:$F$61</definedName>
    <definedName name="eee" localSheetId="0">#REF!</definedName>
    <definedName name="eee">#REF!</definedName>
    <definedName name="Efect_BT" localSheetId="0">#REF!</definedName>
    <definedName name="Efect_BT">#REF!</definedName>
    <definedName name="Efect_Ind_BT" localSheetId="0">#REF!</definedName>
    <definedName name="Efect_Ind_BT">#REF!</definedName>
    <definedName name="Efect_MT" localSheetId="0">#REF!</definedName>
    <definedName name="Efect_MT">#REF!</definedName>
    <definedName name="efirme" localSheetId="0">#REF!</definedName>
    <definedName name="efirme">#REF!</definedName>
    <definedName name="EI_1">'[11]Escala Vieja'!$E$44</definedName>
    <definedName name="EI_2">'[11]Escala Vieja'!$E$45</definedName>
    <definedName name="Empleados_CDE_Sept">[11]Empleados_CDE_Sept!$A$3:$P$659</definedName>
    <definedName name="EMPRESAS" localSheetId="0">#REF!</definedName>
    <definedName name="EMPRESAS">#REF!</definedName>
    <definedName name="en13_1" localSheetId="0">#REF!</definedName>
    <definedName name="en13_1">#REF!</definedName>
    <definedName name="en13_2" localSheetId="0">#REF!</definedName>
    <definedName name="en13_2">#REF!</definedName>
    <definedName name="en23_1" localSheetId="0">#REF!</definedName>
    <definedName name="en23_1">#REF!</definedName>
    <definedName name="en23_2" localSheetId="0">#REF!</definedName>
    <definedName name="en23_2">#REF!</definedName>
    <definedName name="ENE" localSheetId="0">#REF!</definedName>
    <definedName name="ENE">#REF!</definedName>
    <definedName name="energia" localSheetId="0">#REF!</definedName>
    <definedName name="energia">#REF!</definedName>
    <definedName name="Energia_Falcon" localSheetId="0">#REF!</definedName>
    <definedName name="Energia_Falcon">#REF!</definedName>
    <definedName name="Energía_Gen._Maq._RF" localSheetId="0">#REF!</definedName>
    <definedName name="Energía_Gen._Maq._RF">#REF!</definedName>
    <definedName name="Energia_Generada" localSheetId="0">#REF!</definedName>
    <definedName name="Energia_Generada">#REF!</definedName>
    <definedName name="EnergíaInterFal1" localSheetId="0">#REF!</definedName>
    <definedName name="EnergíaInterFal1">#REF!</definedName>
    <definedName name="EnergíaInterFal2" localSheetId="0">#REF!</definedName>
    <definedName name="EnergíaInterFal2">#REF!</definedName>
    <definedName name="EnergiaPorCircuitoFalcon" localSheetId="0">#REF!</definedName>
    <definedName name="EnergiaPorCircuitoFalcon">#REF!</definedName>
    <definedName name="Entities">'[71]General Instructions'!$AB$500:$AB$649</definedName>
    <definedName name="entregados">[72]Distribucion!$C$320:$E$347</definedName>
    <definedName name="EPS" localSheetId="0">#REF!</definedName>
    <definedName name="EPS">#REF!</definedName>
    <definedName name="EPSAPRACT" localSheetId="0">#REF!</definedName>
    <definedName name="EPSAPRACT">#REF!</definedName>
    <definedName name="EPSAPRBUD" localSheetId="0">#REF!</definedName>
    <definedName name="EPSAPRBUD">#REF!</definedName>
    <definedName name="EPSAUGACT" localSheetId="0">#REF!</definedName>
    <definedName name="EPSAUGACT">#REF!</definedName>
    <definedName name="EPSAUGBUD" localSheetId="0">#REF!</definedName>
    <definedName name="EPSAUGBUD">#REF!</definedName>
    <definedName name="EPSDECACT" localSheetId="0">#REF!</definedName>
    <definedName name="EPSDECACT">#REF!</definedName>
    <definedName name="EPSDECBUD" localSheetId="0">#REF!</definedName>
    <definedName name="EPSDECBUD">#REF!</definedName>
    <definedName name="EPSFEBACT" localSheetId="0">#REF!</definedName>
    <definedName name="EPSFEBACT">#REF!</definedName>
    <definedName name="EPSFEBBUD" localSheetId="0">#REF!</definedName>
    <definedName name="EPSFEBBUD">#REF!</definedName>
    <definedName name="EPSJANACT" localSheetId="0">#REF!</definedName>
    <definedName name="EPSJANACT">#REF!</definedName>
    <definedName name="EPSJANBUD" localSheetId="0">#REF!</definedName>
    <definedName name="EPSJANBUD">#REF!</definedName>
    <definedName name="EPSJULACT" localSheetId="0">#REF!</definedName>
    <definedName name="EPSJULACT">#REF!</definedName>
    <definedName name="EPSJULBUD" localSheetId="0">#REF!</definedName>
    <definedName name="EPSJULBUD">#REF!</definedName>
    <definedName name="EPSJUNACT" localSheetId="0">#REF!</definedName>
    <definedName name="EPSJUNACT">#REF!</definedName>
    <definedName name="EPSJUNBUD" localSheetId="0">#REF!</definedName>
    <definedName name="EPSJUNBUD">#REF!</definedName>
    <definedName name="EPSMARACT" localSheetId="0">#REF!</definedName>
    <definedName name="EPSMARACT">#REF!</definedName>
    <definedName name="EPSMARBUD" localSheetId="0">#REF!</definedName>
    <definedName name="EPSMARBUD">#REF!</definedName>
    <definedName name="EPSMAYACT" localSheetId="0">#REF!</definedName>
    <definedName name="EPSMAYACT">#REF!</definedName>
    <definedName name="EPSMAYBUD" localSheetId="0">#REF!</definedName>
    <definedName name="EPSMAYBUD">#REF!</definedName>
    <definedName name="EPSNOVACT" localSheetId="0">#REF!</definedName>
    <definedName name="EPSNOVACT">#REF!</definedName>
    <definedName name="EPSNOVBUD" localSheetId="0">#REF!</definedName>
    <definedName name="EPSNOVBUD">#REF!</definedName>
    <definedName name="EPSOCTACT" localSheetId="0">#REF!</definedName>
    <definedName name="EPSOCTACT">#REF!</definedName>
    <definedName name="EPSOCTBUD" localSheetId="0">#REF!</definedName>
    <definedName name="EPSOCTBUD">#REF!</definedName>
    <definedName name="EPSSEPACT" localSheetId="0">#REF!</definedName>
    <definedName name="EPSSEPACT">#REF!</definedName>
    <definedName name="EPSSEPBUD" localSheetId="0">#REF!</definedName>
    <definedName name="EPSSEPBUD">#REF!</definedName>
    <definedName name="Eq_ElectroMec">'[14]PROFORMA ITABO'!$C$335:$DP$335</definedName>
    <definedName name="Eq_Ofic_Vehic">'[14]PROFORMA ITABO'!$C$342:$DP$342</definedName>
    <definedName name="EQMARBUD" localSheetId="0">#REF!</definedName>
    <definedName name="EQMARBUD">#REF!</definedName>
    <definedName name="Equity_contribution" localSheetId="0">#REF!</definedName>
    <definedName name="Equity_contribution">#REF!</definedName>
    <definedName name="esa" hidden="1">{#N/A,#N/A,TRUE,"RESULTS";#N/A,#N/A,TRUE,"REV REQUIRE";#N/A,#N/A,TRUE,"RATEBASE";#N/A,#N/A,TRUE,"LEVELIZED"}</definedName>
    <definedName name="ESAC" localSheetId="0">#REF!</definedName>
    <definedName name="ESAC">#REF!</definedName>
    <definedName name="ESC_AP">[73]Resumen!$N$84</definedName>
    <definedName name="ESC_BASE" localSheetId="0">#REF!</definedName>
    <definedName name="ESC_BASE">#REF!</definedName>
    <definedName name="ESC_COMPRA" localSheetId="0">#REF!</definedName>
    <definedName name="ESC_COMPRA">#REF!</definedName>
    <definedName name="ESC_FP">[73]Resumen!$N$83</definedName>
    <definedName name="ESC_GC">[73]Resumen!$N$75</definedName>
    <definedName name="ESC_GC." localSheetId="0">#REF!</definedName>
    <definedName name="ESC_GC.">#REF!</definedName>
    <definedName name="ESC_PAN">[73]Resumen!$N$79</definedName>
    <definedName name="ESC_PRA" localSheetId="0">#REF!</definedName>
    <definedName name="ESC_PRA">#REF!</definedName>
    <definedName name="ESC_PTIRP">[73]Resumen!$N$77</definedName>
    <definedName name="ESC_PTIRP." localSheetId="0">#REF!</definedName>
    <definedName name="ESC_PTIRP.">#REF!</definedName>
    <definedName name="ESC_RC">[73]Resumen!$N$81</definedName>
    <definedName name="ESC_REG">[73]Resumen!$N$73</definedName>
    <definedName name="Escala_15">'[74]Escala Revisada 15 sueldos'!$A$9:$D$21</definedName>
    <definedName name="ESCALATOR_2" localSheetId="0">#REF!</definedName>
    <definedName name="ESCALATOR_2">#REF!</definedName>
    <definedName name="ESCENARIO">[73]Resumen!$Z$2</definedName>
    <definedName name="ESCENARIOS" localSheetId="0">#REF!</definedName>
    <definedName name="ESCENARIOS">#REF!</definedName>
    <definedName name="ESGTLR" localSheetId="0">#REF!</definedName>
    <definedName name="ESGTLR">#REF!</definedName>
    <definedName name="Eskom_Initial_Energy_Charge" localSheetId="0">#REF!</definedName>
    <definedName name="Eskom_Initial_Energy_Charge">#REF!</definedName>
    <definedName name="Eskom_Price_rise" localSheetId="0">#REF!</definedName>
    <definedName name="Eskom_Price_rise">#REF!</definedName>
    <definedName name="ESPDV" localSheetId="0">#REF!</definedName>
    <definedName name="ESPDV">#REF!</definedName>
    <definedName name="especial" localSheetId="0">#REF!</definedName>
    <definedName name="especial">#REF!</definedName>
    <definedName name="este">[39]av_of_cl!$J$108:$U$156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[75]Resumen!$N$75</definedName>
    <definedName name="eth">[75]Resumen!$N$79</definedName>
    <definedName name="ethetth">[75]Resumen!$N$77</definedName>
    <definedName name="etq" localSheetId="0">#REF!</definedName>
    <definedName name="etq">#REF!</definedName>
    <definedName name="EVAccNApr" localSheetId="0">#REF!</definedName>
    <definedName name="EVAccNApr">#REF!</definedName>
    <definedName name="EVAccNAug" localSheetId="0">#REF!</definedName>
    <definedName name="EVAccNAug">#REF!</definedName>
    <definedName name="EVAccNDec" localSheetId="0">#REF!</definedName>
    <definedName name="EVAccNDec">#REF!</definedName>
    <definedName name="EVAccNFeb" localSheetId="0">#REF!</definedName>
    <definedName name="EVAccNFeb">#REF!</definedName>
    <definedName name="EVAccNJan" localSheetId="0">#REF!</definedName>
    <definedName name="EVAccNJan">#REF!</definedName>
    <definedName name="EVAccNJul" localSheetId="0">#REF!</definedName>
    <definedName name="EVAccNJul">#REF!</definedName>
    <definedName name="EVAccNJun" localSheetId="0">#REF!</definedName>
    <definedName name="EVAccNJun">#REF!</definedName>
    <definedName name="EVAccNMar" localSheetId="0">#REF!</definedName>
    <definedName name="EVAccNMar">#REF!</definedName>
    <definedName name="EVAccNMay" localSheetId="0">#REF!</definedName>
    <definedName name="EVAccNMay">#REF!</definedName>
    <definedName name="EVAccNNov" localSheetId="0">#REF!</definedName>
    <definedName name="EVAccNNov">#REF!</definedName>
    <definedName name="EVAccNOct" localSheetId="0">#REF!</definedName>
    <definedName name="EVAccNOct">#REF!</definedName>
    <definedName name="EVAccNSep" localSheetId="0">#REF!</definedName>
    <definedName name="EVAccNSep">#REF!</definedName>
    <definedName name="EVAcctApr" localSheetId="0">#REF!</definedName>
    <definedName name="EVAcctApr">#REF!</definedName>
    <definedName name="EVAcctAug" localSheetId="0">#REF!</definedName>
    <definedName name="EVAcctAug">#REF!</definedName>
    <definedName name="EVAcctDec" localSheetId="0">#REF!</definedName>
    <definedName name="EVAcctDec">#REF!</definedName>
    <definedName name="EVAcctFeb" localSheetId="0">#REF!</definedName>
    <definedName name="EVAcctFeb">#REF!</definedName>
    <definedName name="EVAcctJan" localSheetId="0">#REF!</definedName>
    <definedName name="EVAcctJan">#REF!</definedName>
    <definedName name="EVAcctJul" localSheetId="0">#REF!</definedName>
    <definedName name="EVAcctJul">#REF!</definedName>
    <definedName name="EVAcctJun" localSheetId="0">#REF!</definedName>
    <definedName name="EVAcctJun">#REF!</definedName>
    <definedName name="EVAcctMar" localSheetId="0">#REF!</definedName>
    <definedName name="EVAcctMar">#REF!</definedName>
    <definedName name="EVAcctMay" localSheetId="0">#REF!</definedName>
    <definedName name="EVAcctMay">#REF!</definedName>
    <definedName name="EVAcctNov" localSheetId="0">#REF!</definedName>
    <definedName name="EVAcctNov">#REF!</definedName>
    <definedName name="EVAcctOct" localSheetId="0">#REF!</definedName>
    <definedName name="EVAcctOct">#REF!</definedName>
    <definedName name="EVAcctSep" localSheetId="0">#REF!</definedName>
    <definedName name="EVAcctSep">#REF!</definedName>
    <definedName name="EVFXApr" localSheetId="0">#REF!</definedName>
    <definedName name="EVFXApr">#REF!</definedName>
    <definedName name="EVFXAug" localSheetId="0">#REF!</definedName>
    <definedName name="EVFXAug">#REF!</definedName>
    <definedName name="EVFXDec" localSheetId="0">#REF!</definedName>
    <definedName name="EVFXDec">#REF!</definedName>
    <definedName name="EVFXFeb" localSheetId="0">#REF!</definedName>
    <definedName name="EVFXFeb">#REF!</definedName>
    <definedName name="EVFXJan" localSheetId="0">#REF!</definedName>
    <definedName name="EVFXJan">#REF!</definedName>
    <definedName name="EVFXJul" localSheetId="0">#REF!</definedName>
    <definedName name="EVFXJul">#REF!</definedName>
    <definedName name="EVFXJun" localSheetId="0">#REF!</definedName>
    <definedName name="EVFXJun">#REF!</definedName>
    <definedName name="EVFXMar" localSheetId="0">#REF!</definedName>
    <definedName name="EVFXMar">#REF!</definedName>
    <definedName name="EVFXMay" localSheetId="0">#REF!</definedName>
    <definedName name="EVFXMay">#REF!</definedName>
    <definedName name="EVFXNov" localSheetId="0">#REF!</definedName>
    <definedName name="EVFXNov">#REF!</definedName>
    <definedName name="EVFXOct" localSheetId="0">#REF!</definedName>
    <definedName name="EVFXOct">#REF!</definedName>
    <definedName name="EVFXSep" localSheetId="0">#REF!</definedName>
    <definedName name="EVFXSep">#REF!</definedName>
    <definedName name="EVInAug" localSheetId="0">#REF!</definedName>
    <definedName name="EVInAug">#REF!</definedName>
    <definedName name="EVInDec" localSheetId="0">#REF!</definedName>
    <definedName name="EVInDec">#REF!</definedName>
    <definedName name="EVInJul" localSheetId="0">#REF!</definedName>
    <definedName name="EVInJul">#REF!</definedName>
    <definedName name="EVInJun" localSheetId="0">#REF!</definedName>
    <definedName name="EVInJun">#REF!</definedName>
    <definedName name="EVInNApr" localSheetId="0">#REF!</definedName>
    <definedName name="EVInNApr">#REF!</definedName>
    <definedName name="EVInNAug" localSheetId="0">#REF!</definedName>
    <definedName name="EVInNAug">#REF!</definedName>
    <definedName name="EVInNDec" localSheetId="0">#REF!</definedName>
    <definedName name="EVInNDec">#REF!</definedName>
    <definedName name="EVInNFeb" localSheetId="0">#REF!</definedName>
    <definedName name="EVInNFeb">#REF!</definedName>
    <definedName name="EVInNJan" localSheetId="0">#REF!</definedName>
    <definedName name="EVInNJan">#REF!</definedName>
    <definedName name="EVInNJul" localSheetId="0">#REF!</definedName>
    <definedName name="EVInNJul">#REF!</definedName>
    <definedName name="EVInNJun" localSheetId="0">#REF!</definedName>
    <definedName name="EVInNJun">#REF!</definedName>
    <definedName name="EVInNMar" localSheetId="0">#REF!</definedName>
    <definedName name="EVInNMar">#REF!</definedName>
    <definedName name="EVInNMay" localSheetId="0">#REF!</definedName>
    <definedName name="EVInNMay">#REF!</definedName>
    <definedName name="EVInNNov" localSheetId="0">#REF!</definedName>
    <definedName name="EVInNNov">#REF!</definedName>
    <definedName name="EVInNOct" localSheetId="0">#REF!</definedName>
    <definedName name="EVInNOct">#REF!</definedName>
    <definedName name="EVInNov" localSheetId="0">#REF!</definedName>
    <definedName name="EVInNov">#REF!</definedName>
    <definedName name="EVInNSep" localSheetId="0">#REF!</definedName>
    <definedName name="EVInNSep">#REF!</definedName>
    <definedName name="EVInOct" localSheetId="0">#REF!</definedName>
    <definedName name="EVInOct">#REF!</definedName>
    <definedName name="EVInSep" localSheetId="0">#REF!</definedName>
    <definedName name="EVInSep">#REF!</definedName>
    <definedName name="EVIntApr" localSheetId="0">#REF!</definedName>
    <definedName name="EVIntApr">#REF!</definedName>
    <definedName name="EVIntFeb" localSheetId="0">#REF!</definedName>
    <definedName name="EVIntFeb">#REF!</definedName>
    <definedName name="EVIntJan" localSheetId="0">#REF!</definedName>
    <definedName name="EVIntJan">#REF!</definedName>
    <definedName name="EVIntMar" localSheetId="0">#REF!</definedName>
    <definedName name="EVIntMar">#REF!</definedName>
    <definedName name="EVIntMay" localSheetId="0">#REF!</definedName>
    <definedName name="EVIntMay">#REF!</definedName>
    <definedName name="EVMPApr" localSheetId="0">#REF!</definedName>
    <definedName name="EVMPApr">#REF!</definedName>
    <definedName name="EVMPAug" localSheetId="0">#REF!</definedName>
    <definedName name="EVMPAug">#REF!</definedName>
    <definedName name="EVMPDec" localSheetId="0">#REF!</definedName>
    <definedName name="EVMPDec">#REF!</definedName>
    <definedName name="EVMPFeb" localSheetId="0">#REF!</definedName>
    <definedName name="EVMPFeb">#REF!</definedName>
    <definedName name="EVMPJan" localSheetId="0">#REF!</definedName>
    <definedName name="EVMPJan">#REF!</definedName>
    <definedName name="EVMPJul" localSheetId="0">#REF!</definedName>
    <definedName name="EVMPJul">#REF!</definedName>
    <definedName name="EVMPJun" localSheetId="0">#REF!</definedName>
    <definedName name="EVMPJun">#REF!</definedName>
    <definedName name="EVMPMar" localSheetId="0">#REF!</definedName>
    <definedName name="EVMPMar">#REF!</definedName>
    <definedName name="EVMPMay" localSheetId="0">#REF!</definedName>
    <definedName name="EVMPMay">#REF!</definedName>
    <definedName name="EVMPNApr" localSheetId="0">#REF!</definedName>
    <definedName name="EVMPNApr">#REF!</definedName>
    <definedName name="EVMPNAug" localSheetId="0">#REF!</definedName>
    <definedName name="EVMPNAug">#REF!</definedName>
    <definedName name="EVMPNDec" localSheetId="0">#REF!</definedName>
    <definedName name="EVMPNDec">#REF!</definedName>
    <definedName name="EVMPNFeb" localSheetId="0">#REF!</definedName>
    <definedName name="EVMPNFeb">#REF!</definedName>
    <definedName name="EVMPNJan" localSheetId="0">#REF!</definedName>
    <definedName name="EVMPNJan">#REF!</definedName>
    <definedName name="EVMPNJul" localSheetId="0">#REF!</definedName>
    <definedName name="EVMPNJul">#REF!</definedName>
    <definedName name="EVMPNJun" localSheetId="0">#REF!</definedName>
    <definedName name="EVMPNJun">#REF!</definedName>
    <definedName name="EVMPNMar" localSheetId="0">#REF!</definedName>
    <definedName name="EVMPNMar">#REF!</definedName>
    <definedName name="EVMPNMay" localSheetId="0">#REF!</definedName>
    <definedName name="EVMPNMay">#REF!</definedName>
    <definedName name="EVMPNNov" localSheetId="0">#REF!</definedName>
    <definedName name="EVMPNNov">#REF!</definedName>
    <definedName name="EVMPNOct" localSheetId="0">#REF!</definedName>
    <definedName name="EVMPNOct">#REF!</definedName>
    <definedName name="EVMPNov" localSheetId="0">#REF!</definedName>
    <definedName name="EVMPNov">#REF!</definedName>
    <definedName name="EVMPNSep" localSheetId="0">#REF!</definedName>
    <definedName name="EVMPNSep">#REF!</definedName>
    <definedName name="EVMPOct" localSheetId="0">#REF!</definedName>
    <definedName name="EVMPOct">#REF!</definedName>
    <definedName name="EVMPSep" localSheetId="0">#REF!</definedName>
    <definedName name="EVMPSep">#REF!</definedName>
    <definedName name="EVNFXApr" localSheetId="0">#REF!</definedName>
    <definedName name="EVNFXApr">#REF!</definedName>
    <definedName name="EVNFXAug" localSheetId="0">#REF!</definedName>
    <definedName name="EVNFXAug">#REF!</definedName>
    <definedName name="EVNFXDec" localSheetId="0">#REF!</definedName>
    <definedName name="EVNFXDec">#REF!</definedName>
    <definedName name="EVNFXFeb" localSheetId="0">#REF!</definedName>
    <definedName name="EVNFXFeb">#REF!</definedName>
    <definedName name="EVNFXJan" localSheetId="0">#REF!</definedName>
    <definedName name="EVNFXJan">#REF!</definedName>
    <definedName name="EVNFXJul" localSheetId="0">#REF!</definedName>
    <definedName name="EVNFXJul">#REF!</definedName>
    <definedName name="EVNFXJun" localSheetId="0">#REF!</definedName>
    <definedName name="EVNFXJun">#REF!</definedName>
    <definedName name="EVNFXMar" localSheetId="0">#REF!</definedName>
    <definedName name="EVNFXMar">#REF!</definedName>
    <definedName name="EVNFXMay" localSheetId="0">#REF!</definedName>
    <definedName name="EVNFXMay">#REF!</definedName>
    <definedName name="EVNFXNov" localSheetId="0">#REF!</definedName>
    <definedName name="EVNFXNov">#REF!</definedName>
    <definedName name="EVNFXOct" localSheetId="0">#REF!</definedName>
    <definedName name="EVNFXOct">#REF!</definedName>
    <definedName name="EVNFXSep" localSheetId="0">#REF!</definedName>
    <definedName name="EVNFXSep">#REF!</definedName>
    <definedName name="Evolución" localSheetId="0">'[76]Evolucion de las perdidas'!#REF!</definedName>
    <definedName name="Evolución">'[76]Evolucion de las perdidas'!#REF!</definedName>
    <definedName name="Evolución_de_balance_energético" localSheetId="0">'[76]Evolucion de las perdidas'!#REF!</definedName>
    <definedName name="Evolución_de_balance_energético">'[76]Evolucion de las perdidas'!#REF!</definedName>
    <definedName name="EVTxApr" localSheetId="0">#REF!</definedName>
    <definedName name="EVTxApr">#REF!</definedName>
    <definedName name="EVTxAug" localSheetId="0">#REF!</definedName>
    <definedName name="EVTxAug">#REF!</definedName>
    <definedName name="EVTxDev" localSheetId="0">#REF!</definedName>
    <definedName name="EVTxDev">#REF!</definedName>
    <definedName name="EVTxFeb" localSheetId="0">#REF!</definedName>
    <definedName name="EVTxFeb">#REF!</definedName>
    <definedName name="EVTxJan" localSheetId="0">#REF!</definedName>
    <definedName name="EVTxJan">#REF!</definedName>
    <definedName name="EVTxJul" localSheetId="0">#REF!</definedName>
    <definedName name="EVTxJul">#REF!</definedName>
    <definedName name="EVTxJun" localSheetId="0">#REF!</definedName>
    <definedName name="EVTxJun">#REF!</definedName>
    <definedName name="EVTxMar" localSheetId="0">#REF!</definedName>
    <definedName name="EVTxMar">#REF!</definedName>
    <definedName name="EVTxMay" localSheetId="0">#REF!</definedName>
    <definedName name="EVTxMay">#REF!</definedName>
    <definedName name="EVTxNApr" localSheetId="0">#REF!</definedName>
    <definedName name="EVTxNApr">#REF!</definedName>
    <definedName name="EVTxNAug" localSheetId="0">#REF!</definedName>
    <definedName name="EVTxNAug">#REF!</definedName>
    <definedName name="EVTxNDec" localSheetId="0">#REF!</definedName>
    <definedName name="EVTxNDec">#REF!</definedName>
    <definedName name="EVTxNFeb" localSheetId="0">#REF!</definedName>
    <definedName name="EVTxNFeb">#REF!</definedName>
    <definedName name="EVTxNJan" localSheetId="0">#REF!</definedName>
    <definedName name="EVTxNJan">#REF!</definedName>
    <definedName name="EVTxNJul" localSheetId="0">#REF!</definedName>
    <definedName name="EVTxNJul">#REF!</definedName>
    <definedName name="EVTxNJun" localSheetId="0">#REF!</definedName>
    <definedName name="EVTxNJun">#REF!</definedName>
    <definedName name="EVTxNMar" localSheetId="0">#REF!</definedName>
    <definedName name="EVTxNMar">#REF!</definedName>
    <definedName name="EVTxNMay" localSheetId="0">#REF!</definedName>
    <definedName name="EVTxNMay">#REF!</definedName>
    <definedName name="EVTxNNov" localSheetId="0">#REF!</definedName>
    <definedName name="EVTxNNov">#REF!</definedName>
    <definedName name="EVTxNOct" localSheetId="0">#REF!</definedName>
    <definedName name="EVTxNOct">#REF!</definedName>
    <definedName name="EVTxNov" localSheetId="0">#REF!</definedName>
    <definedName name="EVTxNov">#REF!</definedName>
    <definedName name="EVTxNSep" localSheetId="0">#REF!</definedName>
    <definedName name="EVTxNSep">#REF!</definedName>
    <definedName name="EVTxOct" localSheetId="0">#REF!</definedName>
    <definedName name="EVTxOct">#REF!</definedName>
    <definedName name="EVTxSep" localSheetId="0">#REF!</definedName>
    <definedName name="EVTxSep">#REF!</definedName>
    <definedName name="exist">'[14]PROFORMA ITABO'!$C$281:$DP$281</definedName>
    <definedName name="EXISTL3" localSheetId="0">#REF!</definedName>
    <definedName name="EXISTL3">#REF!</definedName>
    <definedName name="EXISTL4" localSheetId="0">#REF!</definedName>
    <definedName name="EXISTL4">#REF!</definedName>
    <definedName name="EXISTL5" localSheetId="0">#REF!</definedName>
    <definedName name="EXISTL5">#REF!</definedName>
    <definedName name="explicaciones" localSheetId="0">'[12]CAPEX SPM'!#REF!</definedName>
    <definedName name="explicaciones">'[12]CAPEX SPM'!#REF!</definedName>
    <definedName name="EXPOST" localSheetId="0">#REF!</definedName>
    <definedName name="EXPOST">#REF!</definedName>
    <definedName name="EXPRA">"Si"</definedName>
    <definedName name="Fac_Oper_Mes1">[14]PARÁMETROS!$C$32</definedName>
    <definedName name="Fact_CDE" localSheetId="0">#REF!</definedName>
    <definedName name="Fact_CDE">#REF!</definedName>
    <definedName name="Fact_Haina" localSheetId="0">#REF!</definedName>
    <definedName name="Fact_Haina">#REF!</definedName>
    <definedName name="Fact_Incr_Real_Sueldo">'[14]RESUMEN ENTRADAS'!$D$4:$CT$4</definedName>
    <definedName name="Fact_Itabo" localSheetId="0">#REF!</definedName>
    <definedName name="Fact_Itabo">#REF!</definedName>
    <definedName name="Factor_A" localSheetId="0">'[54]Costo Marginal de Potencia'!#REF!</definedName>
    <definedName name="Factor_A">'[54]Costo Marginal de Potencia'!#REF!</definedName>
    <definedName name="Factor_de_nodo" localSheetId="0">#REF!</definedName>
    <definedName name="Factor_de_nodo">#REF!</definedName>
    <definedName name="factor1" localSheetId="0">#REF!</definedName>
    <definedName name="factor1">#REF!</definedName>
    <definedName name="factor2" localSheetId="0">#REF!</definedName>
    <definedName name="factor2">#REF!</definedName>
    <definedName name="factor3" localSheetId="0">#REF!</definedName>
    <definedName name="factor3">#REF!</definedName>
    <definedName name="factor4" localSheetId="0">#REF!</definedName>
    <definedName name="factor4">#REF!</definedName>
    <definedName name="factor5" localSheetId="0">#REF!</definedName>
    <definedName name="factor5">#REF!</definedName>
    <definedName name="FactorPenalizacion" localSheetId="0">#REF!</definedName>
    <definedName name="FactorPenalizacion">#REF!</definedName>
    <definedName name="FAI">'[9]VALORES BASE'!$H$55</definedName>
    <definedName name="Falcon_I" localSheetId="0">#REF!</definedName>
    <definedName name="Falcon_I">#REF!</definedName>
    <definedName name="falta" localSheetId="0">#REF!</definedName>
    <definedName name="falta">#REF!</definedName>
    <definedName name="familia" localSheetId="0">#REF!</definedName>
    <definedName name="familia">#REF!</definedName>
    <definedName name="FAP">'[9]VALORES BASE'!$H$54</definedName>
    <definedName name="FCAPRACT" localSheetId="0">#REF!</definedName>
    <definedName name="FCAPRACT">#REF!</definedName>
    <definedName name="FCAPRBUD" localSheetId="0">#REF!</definedName>
    <definedName name="FCAPRBUD">#REF!</definedName>
    <definedName name="FCAUGACT" localSheetId="0">#REF!</definedName>
    <definedName name="FCAUGACT">#REF!</definedName>
    <definedName name="FCAUGBUD" localSheetId="0">#REF!</definedName>
    <definedName name="FCAUGBUD">#REF!</definedName>
    <definedName name="FCBTD_E">'[44]VALORES PARAMETROS'!$C$43</definedName>
    <definedName name="FCBTD_N">'[44]VALORES PARAMETROS'!$C$41</definedName>
    <definedName name="FCBTD_S">'[44]VALORES PARAMETROS'!$C$42</definedName>
    <definedName name="FCBTH">'[44]VALORES PARAMETROS'!$C$34</definedName>
    <definedName name="FCBTSG_BT">'[19]VALORES BASE'!$H$44</definedName>
    <definedName name="FCBTSG_MT">'[19]VALORES BASE'!$H$45</definedName>
    <definedName name="FCBTSR_BT">'[19]VALORES BASE'!$H$41</definedName>
    <definedName name="FCBTSR_MT">'[19]VALORES BASE'!$H$42</definedName>
    <definedName name="FCCBTD">'[9]VALORES BASE'!$H$40</definedName>
    <definedName name="FCCBTH_HP">'[9]VALORES BASE'!$H$41</definedName>
    <definedName name="FCCMTD">'[9]VALORES BASE'!$H$42</definedName>
    <definedName name="FCCMTH_HP">'[9]VALORES BASE'!$H$43</definedName>
    <definedName name="FCDBTD">'[9]VALORES BASE'!$H$44</definedName>
    <definedName name="FCDBTH_FHP">'[9]VALORES BASE'!$H$46</definedName>
    <definedName name="FCDBTH_HP">'[9]VALORES BASE'!$H$45</definedName>
    <definedName name="FCDECACT" localSheetId="0">#REF!</definedName>
    <definedName name="FCDECACT">#REF!</definedName>
    <definedName name="FCDECBUD" localSheetId="0">#REF!</definedName>
    <definedName name="FCDECBUD">#REF!</definedName>
    <definedName name="FCDMTD">'[9]VALORES BASE'!$H$47</definedName>
    <definedName name="FCDMTH_FHP">'[9]VALORES BASE'!$H$49</definedName>
    <definedName name="FCDMTH_HP">'[9]VALORES BASE'!$H$48</definedName>
    <definedName name="FCFEBACT" localSheetId="0">#REF!</definedName>
    <definedName name="FCFEBACT">#REF!</definedName>
    <definedName name="FCFEBBUD" localSheetId="0">#REF!</definedName>
    <definedName name="FCFEBBUD">#REF!</definedName>
    <definedName name="FCFPBT">'[44]VALORES PARAMETROS'!$C$35</definedName>
    <definedName name="FCFPMT">'[44]VALORES PARAMETROS'!$C$38</definedName>
    <definedName name="FCJANACT" localSheetId="0">#REF!</definedName>
    <definedName name="FCJANACT">#REF!</definedName>
    <definedName name="FCJANBUD" localSheetId="0">#REF!</definedName>
    <definedName name="FCJANBUD">#REF!</definedName>
    <definedName name="FCJULACT" localSheetId="0">#REF!</definedName>
    <definedName name="FCJULACT">#REF!</definedName>
    <definedName name="FCJULBUD" localSheetId="0">#REF!</definedName>
    <definedName name="FCJULBUD">#REF!</definedName>
    <definedName name="FCJUNACT" localSheetId="0">#REF!</definedName>
    <definedName name="FCJUNACT">#REF!</definedName>
    <definedName name="FCJUNBUD" localSheetId="0">#REF!</definedName>
    <definedName name="FCJUNBUD">#REF!</definedName>
    <definedName name="FCMARACT" localSheetId="0">#REF!</definedName>
    <definedName name="FCMARACT">#REF!</definedName>
    <definedName name="FCMARBUD" localSheetId="0">#REF!</definedName>
    <definedName name="FCMARBUD">#REF!</definedName>
    <definedName name="FCMAYACT" localSheetId="0">#REF!</definedName>
    <definedName name="FCMAYACT">#REF!</definedName>
    <definedName name="FCMAYBUD" localSheetId="0">#REF!</definedName>
    <definedName name="FCMAYBUD">#REF!</definedName>
    <definedName name="FCMTD">'[44]VALORES PARAMETROS'!$C$36</definedName>
    <definedName name="FCMTH">'[44]VALORES PARAMETROS'!$C$37</definedName>
    <definedName name="FCNOVACT" localSheetId="0">#REF!</definedName>
    <definedName name="FCNOVACT">#REF!</definedName>
    <definedName name="FCNOVBUD" localSheetId="0">#REF!</definedName>
    <definedName name="FCNOVBUD">#REF!</definedName>
    <definedName name="FCOCTACT" localSheetId="0">#REF!</definedName>
    <definedName name="FCOCTACT">#REF!</definedName>
    <definedName name="FCOCTBUD" localSheetId="0">#REF!</definedName>
    <definedName name="FCOCTBUD">#REF!</definedName>
    <definedName name="fcorr" localSheetId="0">#REF!</definedName>
    <definedName name="fcorr">#REF!</definedName>
    <definedName name="FCSATH">'[19]VALORES BASE'!$H$57</definedName>
    <definedName name="FCSBTD">'[19]VALORES BASE'!$H$47</definedName>
    <definedName name="FCSBTH">'[19]VALORES BASE'!$H$49</definedName>
    <definedName name="FCSBTSG">'[19]VALORES BASE'!$H$46</definedName>
    <definedName name="FCSBTSR">'[19]VALORES BASE'!$H$43</definedName>
    <definedName name="FCSEPACT" localSheetId="0">#REF!</definedName>
    <definedName name="FCSEPACT">#REF!</definedName>
    <definedName name="FCSEPBUD" localSheetId="0">#REF!</definedName>
    <definedName name="FCSEPBUD">#REF!</definedName>
    <definedName name="FCSMTD">'[19]VALORES BASE'!$H$51</definedName>
    <definedName name="FCSMTH">'[19]VALORES BASE'!$H$53</definedName>
    <definedName name="FCSMTHB">'[19]VALORES BASE'!$H$55</definedName>
    <definedName name="fd" hidden="1">{"'Sheet1'!$A$1:$F$99"}</definedName>
    <definedName name="FDAFDAFD">[14]PARÁMETROS!$C$54</definedName>
    <definedName name="FDF" localSheetId="0">#REF!</definedName>
    <definedName name="FDF">#REF!</definedName>
    <definedName name="fdgkg´" localSheetId="0">#REF!</definedName>
    <definedName name="fdgkg´">#REF!</definedName>
    <definedName name="fdsgasd" localSheetId="0">#REF!</definedName>
    <definedName name="fdsgasd">#REF!</definedName>
    <definedName name="feb" localSheetId="0">#REF!</definedName>
    <definedName name="feb">#REF!</definedName>
    <definedName name="FebL3" localSheetId="0">#REF!</definedName>
    <definedName name="FebL3">#REF!</definedName>
    <definedName name="FebL4" localSheetId="0">#REF!</definedName>
    <definedName name="FebL4">#REF!</definedName>
    <definedName name="FebL5" localSheetId="0">#REF!</definedName>
    <definedName name="FebL5">#REF!</definedName>
    <definedName name="FebNI1" localSheetId="0">#REF!</definedName>
    <definedName name="FebNI1">#REF!</definedName>
    <definedName name="FebNI2" localSheetId="0">#REF!</definedName>
    <definedName name="FebNI2">#REF!</definedName>
    <definedName name="FebNI3" localSheetId="0">#REF!</definedName>
    <definedName name="FebNI3">#REF!</definedName>
    <definedName name="FebNI4" localSheetId="0">#REF!</definedName>
    <definedName name="FebNI4">#REF!</definedName>
    <definedName name="FebNI5" localSheetId="0">#REF!</definedName>
    <definedName name="FebNI5">#REF!</definedName>
    <definedName name="February_Days" localSheetId="0">#REF!</definedName>
    <definedName name="February_Days">#REF!</definedName>
    <definedName name="fecha">'[77]Hist. FO6&amp;2'!$B$25:$B$65536</definedName>
    <definedName name="Fecha_Arranque">[14]PARÁMETROS!$C$31</definedName>
    <definedName name="Fecha_Base_Dcto">[14]PARÁMETROS!$C$108</definedName>
    <definedName name="Fecha_Base_Index_Comercial">[14]PARÁMETROS!$E$109</definedName>
    <definedName name="Fecha_Base_Index_Cts_Gts">[14]PARÁMETROS!$E$107</definedName>
    <definedName name="Fecha_Entrada_Exp">[14]PARÁMETROS!$C$54</definedName>
    <definedName name="Fecha_Inic_Deuda_Razón">[14]PARÁMETROS!$C$76</definedName>
    <definedName name="Fecha_Inic_Exp">[14]PARÁMETROS!$C$53</definedName>
    <definedName name="FECHA_INICIO_APLICACION" localSheetId="0">#REF!</definedName>
    <definedName name="FECHA_INICIO_APLICACION">#REF!</definedName>
    <definedName name="fecha_valuacion" localSheetId="0">#REF!</definedName>
    <definedName name="fecha_valuacion">#REF!</definedName>
    <definedName name="FechaActual">DAY(NOW())&amp;"/"&amp;MONTH(NOW())&amp;"/"&amp;YEAR(NOW())</definedName>
    <definedName name="fechacarbon1">OFFSET('[77]Carbón Mineral'!$B$11:$B$65536,0,0,COUNT('[77]Carbón Mineral'!$B:$B))</definedName>
    <definedName name="fechacoalgra">OFFSET('[77]Gráfico Carbón'!$C$18,0,0,COUNT('[77]Gráfico Carbón'!$C$1:$C$65536))</definedName>
    <definedName name="fechagas">OFFSET('[77]Hist. Gas'!$B$62:$B$65536,0,0,COUNT('[77]Hist. Gas'!$B:$B))</definedName>
    <definedName name="fechagasgra">OFFSET('[77]Gráfico Gas'!$C$18,0,0,COUNT('[77]Gráfico Gas'!$C$1:$C$65536))</definedName>
    <definedName name="fechagrafo62">OFFSET('[77]Gráfico FO6&amp;2'!$C$18,0,0,COUNT('[77]Gráfico FO6&amp;2'!$C$1:$C$65536))</definedName>
    <definedName name="fechapet">OFFSET('[77]Hist. Pretóleo'!$B$46:$B$65536,0,0,COUNT('[77]Hist. Pretóleo'!$B:$B))</definedName>
    <definedName name="fechapetgra">OFFSET('[77]Gráfico Petróleo'!$C$18,0,0,COUNT('[77]Gráfico Petróleo'!$C$1:$C$65536))</definedName>
    <definedName name="fechatc">OFFSET('[77]Hist. Tasa Cambio'!$B$71:$B$65536,0,0,COUNT('[77]Hist. Tasa Cambio'!$B:$B))</definedName>
    <definedName name="fechatcgra">OFFSET('[77]Gráfico Tasa Cambio'!$C$18,0,0,COUNT('[77]Gráfico Tasa Cambio'!$C$1:$C$65536))</definedName>
    <definedName name="Fed_tax" localSheetId="0">#REF!</definedName>
    <definedName name="Fed_tax">#REF!</definedName>
    <definedName name="FEPEBT">'[44]VALORES PARAMETROS'!$C$47</definedName>
    <definedName name="FEPEMT">'[44]VALORES PARAMETROS'!$C$49</definedName>
    <definedName name="FEPETR">'[44]VALORES PARAMETROS'!$C$51</definedName>
    <definedName name="FEPPBT">'[44]VALORES PARAMETROS'!$C$48</definedName>
    <definedName name="FEPPMT">'[44]VALORES PARAMETROS'!$C$50</definedName>
    <definedName name="FEPPTR">'[44]VALORES PARAMETROS'!$C$52</definedName>
    <definedName name="fg" localSheetId="0">#REF!</definedName>
    <definedName name="fg">#REF!</definedName>
    <definedName name="fgsh">[75]Resumen!$N$84</definedName>
    <definedName name="fin_caja">'[14]PROFORMA ITABO'!$C$427:$DP$427</definedName>
    <definedName name="Final_NPV" localSheetId="0">'[15]Area Summary'!#REF!</definedName>
    <definedName name="Final_NPV">'[15]Area Summary'!#REF!</definedName>
    <definedName name="FINANCIAL_STATEMENTS" localSheetId="0">#REF!</definedName>
    <definedName name="FINANCIAL_STATEMENTS">#REF!</definedName>
    <definedName name="FIRM_ENERGY_PAY" localSheetId="0">#REF!</definedName>
    <definedName name="FIRM_ENERGY_PAY">#REF!</definedName>
    <definedName name="FIRM_ESC" localSheetId="0">#REF!</definedName>
    <definedName name="FIRM_ESC">#REF!</definedName>
    <definedName name="first14">#N/A</definedName>
    <definedName name="first15">#N/A</definedName>
    <definedName name="FISCAL_YEARS" localSheetId="0">#REF!</definedName>
    <definedName name="FISCAL_YEARS">#REF!</definedName>
    <definedName name="FIXGAS" localSheetId="0">#REF!</definedName>
    <definedName name="FIXGAS">#REF!</definedName>
    <definedName name="FIXGASESC" localSheetId="0">#REF!</definedName>
    <definedName name="FIXGASESC">#REF!</definedName>
    <definedName name="fjfj" hidden="1">{"'Sheet1'!$A$1:$F$99"}</definedName>
    <definedName name="Flujo" localSheetId="0">#REF!</definedName>
    <definedName name="Flujo">#REF!</definedName>
    <definedName name="fn_Falcon" localSheetId="0">#REF!</definedName>
    <definedName name="fn_Falcon">#REF!</definedName>
    <definedName name="FNCapDISCO" localSheetId="0">#REF!</definedName>
    <definedName name="FNCapDISCO">#REF!</definedName>
    <definedName name="FNCapHaina" localSheetId="0">#REF!</definedName>
    <definedName name="FNCapHaina">#REF!</definedName>
    <definedName name="FNCapPIISA" localSheetId="0">#REF!</definedName>
    <definedName name="FNCapPIISA">#REF!</definedName>
    <definedName name="FNEnerDISCO" localSheetId="0">#REF!</definedName>
    <definedName name="FNEnerDISCO">#REF!</definedName>
    <definedName name="FNEnerHaina" localSheetId="0">#REF!</definedName>
    <definedName name="FNEnerHaina">#REF!</definedName>
    <definedName name="FNEnerPIISA" localSheetId="0">#REF!</definedName>
    <definedName name="FNEnerPIISA">#REF!</definedName>
    <definedName name="fo2gra">OFFSET('[77]Gráfico FO6&amp;2'!$E$18,0,0,COUNT('[77]Gráfico FO6&amp;2'!$E$1:$E$65536))</definedName>
    <definedName name="fo6gra">OFFSET('[77]Gráfico FO6&amp;2'!$D$18,0,0,COUNT('[77]Gráfico FO6&amp;2'!$D$1:$D$65536))</definedName>
    <definedName name="FOOTER" localSheetId="0">#REF!</definedName>
    <definedName name="FOOTER">#REF!</definedName>
    <definedName name="FORECASTPPIICLF">#N/A</definedName>
    <definedName name="Fro" localSheetId="0">#REF!</definedName>
    <definedName name="Fro">#REF!</definedName>
    <definedName name="FSATH">'[19]VALORES BASE'!$H$58</definedName>
    <definedName name="FSBTD">'[19]VALORES BASE'!$H$48</definedName>
    <definedName name="FSBTH">'[19]VALORES BASE'!$H$50</definedName>
    <definedName name="FSMTD">'[19]VALORES BASE'!$H$52</definedName>
    <definedName name="FSMTH">'[19]VALORES BASE'!$H$54</definedName>
    <definedName name="FSMTHB">'[19]VALORES BASE'!$H$56</definedName>
    <definedName name="FTC_Share" localSheetId="0">#REF!</definedName>
    <definedName name="FTC_Share">#REF!</definedName>
    <definedName name="FTU_COST" localSheetId="0">#REF!</definedName>
    <definedName name="FTU_COST">#REF!</definedName>
    <definedName name="FTU_ESC" localSheetId="0">#REF!</definedName>
    <definedName name="FTU_ESC">#REF!</definedName>
    <definedName name="Fuel_conversion_factor" localSheetId="0">#REF!</definedName>
    <definedName name="Fuel_conversion_factor">#REF!</definedName>
    <definedName name="Fuel_costs" localSheetId="0">#REF!</definedName>
    <definedName name="Fuel_costs">#REF!</definedName>
    <definedName name="fuel_no_2">'[78]Resumen 2005'!$E$66:$F$431</definedName>
    <definedName name="fuel_no_6">'[78]Resumen 2005'!$C$66:$D$431</definedName>
    <definedName name="Fuel_Price_Esc" localSheetId="0">#REF!</definedName>
    <definedName name="Fuel_Price_Esc">#REF!</definedName>
    <definedName name="Fuel_Price_Kelvin_A" localSheetId="0">#REF!</definedName>
    <definedName name="Fuel_Price_Kelvin_A">#REF!</definedName>
    <definedName name="Fuel_Price_Kelvin_B" localSheetId="0">#REF!</definedName>
    <definedName name="Fuel_Price_Kelvin_B">#REF!</definedName>
    <definedName name="Fuel_Transp_Esc" localSheetId="0">#REF!</definedName>
    <definedName name="Fuel_Transp_Esc">#REF!</definedName>
    <definedName name="FuelChg" localSheetId="0">#REF!</definedName>
    <definedName name="FuelChg">#REF!</definedName>
    <definedName name="FUNDREQ1" localSheetId="0">#REF!</definedName>
    <definedName name="FUNDREQ1">#REF!</definedName>
    <definedName name="FXNTot" localSheetId="0">#REF!</definedName>
    <definedName name="FXNTot">#REF!</definedName>
    <definedName name="FXTot" localSheetId="0">#REF!</definedName>
    <definedName name="FXTot">#REF!</definedName>
    <definedName name="g" localSheetId="0">#REF!</definedName>
    <definedName name="g">#REF!</definedName>
    <definedName name="G_GENERAL">'[79]GASTO GENERAL'!$E$1:$O$677</definedName>
    <definedName name="G_GENERAL2">'[79]G General 2'!$C$1:$I$601</definedName>
    <definedName name="G_General3">'[79]G General 3'!$D$1:$L$602</definedName>
    <definedName name="Ganancia_Cambio">'[14]PROFORMA ITABO'!$C$637:$CT$637</definedName>
    <definedName name="GAS_ESC" localSheetId="0">#REF!</definedName>
    <definedName name="GAS_ESC">#REF!</definedName>
    <definedName name="GAS_PRICE" localSheetId="0">#REF!</definedName>
    <definedName name="GAS_PRICE">#REF!</definedName>
    <definedName name="GASESC" localSheetId="0">#REF!</definedName>
    <definedName name="GASESC">#REF!</definedName>
    <definedName name="gasgra">OFFSET('[77]Gráfico Gas'!$D$18,0,0,COUNT('[77]Gráfico Gas'!$D$1:$D$65536))</definedName>
    <definedName name="GASTO" localSheetId="0">#REF!</definedName>
    <definedName name="GASTO">#REF!</definedName>
    <definedName name="GASTOS" localSheetId="0">#REF!</definedName>
    <definedName name="GASTOS">#REF!</definedName>
    <definedName name="Gastos_Anticip">'[14]PROFORMA ITABO'!$C$296:$DP$296</definedName>
    <definedName name="gb" localSheetId="0">#REF!</definedName>
    <definedName name="gb">#REF!</definedName>
    <definedName name="Gearing" localSheetId="0">#REF!</definedName>
    <definedName name="Gearing">#REF!</definedName>
    <definedName name="Generación" localSheetId="0">#REF!</definedName>
    <definedName name="Generación">#REF!</definedName>
    <definedName name="GeneraciónDesabastecimiento" localSheetId="0">#REF!</definedName>
    <definedName name="GeneraciónDesabastecimiento">#REF!</definedName>
    <definedName name="gestores" localSheetId="0">#REF!</definedName>
    <definedName name="gestores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t" localSheetId="0">#REF!</definedName>
    <definedName name="gggt">#REF!</definedName>
    <definedName name="ggttgt" localSheetId="0">#REF!</definedName>
    <definedName name="ggttgt">#REF!</definedName>
    <definedName name="Gkh" localSheetId="0">#REF!</definedName>
    <definedName name="Gkh">#REF!</definedName>
    <definedName name="gngfjfg" localSheetId="0">#REF!</definedName>
    <definedName name="gngfjfg">#REF!</definedName>
    <definedName name="GOIAPRACT" localSheetId="0">#REF!</definedName>
    <definedName name="GOIAPRACT">#REF!</definedName>
    <definedName name="GOIAPRBUD" localSheetId="0">#REF!</definedName>
    <definedName name="GOIAPRBUD">#REF!</definedName>
    <definedName name="GOIAUGACT" localSheetId="0">#REF!</definedName>
    <definedName name="GOIAUGACT">#REF!</definedName>
    <definedName name="GOIAUGBUD" localSheetId="0">#REF!</definedName>
    <definedName name="GOIAUGBUD">#REF!</definedName>
    <definedName name="GOIDECACT" localSheetId="0">#REF!</definedName>
    <definedName name="GOIDECACT">#REF!</definedName>
    <definedName name="goidecbud" localSheetId="0">#REF!</definedName>
    <definedName name="goidecbud">#REF!</definedName>
    <definedName name="GOIFEBACT" localSheetId="0">#REF!</definedName>
    <definedName name="GOIFEBACT">#REF!</definedName>
    <definedName name="GOIFEBBUD" localSheetId="0">#REF!</definedName>
    <definedName name="GOIFEBBUD">#REF!</definedName>
    <definedName name="GOIJANACT" localSheetId="0">#REF!</definedName>
    <definedName name="GOIJANACT">#REF!</definedName>
    <definedName name="GOIJANBUD" localSheetId="0">#REF!</definedName>
    <definedName name="GOIJANBUD">#REF!</definedName>
    <definedName name="GOIJULACT" localSheetId="0">#REF!</definedName>
    <definedName name="GOIJULACT">#REF!</definedName>
    <definedName name="GOIJULBUD" localSheetId="0">#REF!</definedName>
    <definedName name="GOIJULBUD">#REF!</definedName>
    <definedName name="GOIJUNACT" localSheetId="0">#REF!</definedName>
    <definedName name="GOIJUNACT">#REF!</definedName>
    <definedName name="GOIJUNBUD" localSheetId="0">#REF!</definedName>
    <definedName name="GOIJUNBUD">#REF!</definedName>
    <definedName name="GOIMARACT" localSheetId="0">#REF!</definedName>
    <definedName name="GOIMARACT">#REF!</definedName>
    <definedName name="GOIMARBUD" localSheetId="0">#REF!</definedName>
    <definedName name="GOIMARBUD">#REF!</definedName>
    <definedName name="GOIMAYACT" localSheetId="0">#REF!</definedName>
    <definedName name="GOIMAYACT">#REF!</definedName>
    <definedName name="GOIMAYBUD" localSheetId="0">#REF!</definedName>
    <definedName name="GOIMAYBUD">#REF!</definedName>
    <definedName name="GOINOVACT" localSheetId="0">#REF!</definedName>
    <definedName name="GOINOVACT">#REF!</definedName>
    <definedName name="GOINOVBUD" localSheetId="0">#REF!</definedName>
    <definedName name="GOINOVBUD">#REF!</definedName>
    <definedName name="GOIOCTACT" localSheetId="0">#REF!</definedName>
    <definedName name="GOIOCTACT">#REF!</definedName>
    <definedName name="GOIOCTBUD" localSheetId="0">#REF!</definedName>
    <definedName name="GOIOCTBUD">#REF!</definedName>
    <definedName name="GOISEPACT" localSheetId="0">#REF!</definedName>
    <definedName name="GOISEPACT">#REF!</definedName>
    <definedName name="GOISEPBUD" localSheetId="0">#REF!</definedName>
    <definedName name="GOISEPBUD">#REF!</definedName>
    <definedName name="gonzalo" localSheetId="0">'[13]Resumen Gral'!#REF!</definedName>
    <definedName name="gonzalo">'[13]Resumen Gral'!#REF!</definedName>
    <definedName name="GPDIPD00" localSheetId="0">'[80]Reference #''s'!#REF!</definedName>
    <definedName name="GPDIPD00">'[80]Reference #''s'!#REF!</definedName>
    <definedName name="gppp" localSheetId="0">#REF!</definedName>
    <definedName name="gppp">#REF!</definedName>
    <definedName name="_xlnm.Recorder" localSheetId="0">#REF!</definedName>
    <definedName name="_xlnm.Recorder">#REF!</definedName>
    <definedName name="GráfAñoFin">[6]Tendencia!$C$30</definedName>
    <definedName name="GráfAñoInic">[24]Tendencia!$C$29</definedName>
    <definedName name="GRAFICA">[73]Pérdidas!$Q$4</definedName>
    <definedName name="Grafica." localSheetId="0">#REF!</definedName>
    <definedName name="Grafica.">#REF!</definedName>
    <definedName name="gráficos" localSheetId="0">[76]CRECIMIENTOS!#REF!</definedName>
    <definedName name="gráficos">[76]CRECIMIENTOS!#REF!</definedName>
    <definedName name="Gts_Activados">'[14]PROFORMA ITABO'!$C$392:$DP$392</definedName>
    <definedName name="gts_adm_vts">'[14]PROFORMA ITABO'!$C$171:$DP$171</definedName>
    <definedName name="Gts_Constitución">[14]PARÁMETROS!$C$33</definedName>
    <definedName name="Gts_Mant_Adm">'[14]PROFORMA ITABO'!$C$169:$DP$169</definedName>
    <definedName name="GWH">[24]Tendencia!$S$4</definedName>
    <definedName name="Haina" hidden="1">{#N/A,#N/A,FALSE,"DailyOutage"}</definedName>
    <definedName name="haina1ce">'[29]Heat Rate'!$G$6</definedName>
    <definedName name="haina2ce">'[29]Heat Rate'!$G$7</definedName>
    <definedName name="haina4ce">'[29]Heat Rate'!$G$8</definedName>
    <definedName name="hainagtce">'[29]Heat Rate'!$G$9</definedName>
    <definedName name="Header_Row">ROW('[81]Calculadora de préstamos'!$A$15:$IV$15)</definedName>
    <definedName name="HEAT_RATE" localSheetId="0">#REF!</definedName>
    <definedName name="HEAT_RATE">#REF!</definedName>
    <definedName name="hello" localSheetId="0">[12]COVERf!#REF!</definedName>
    <definedName name="hello">[12]COVERf!#REF!</definedName>
    <definedName name="hello2" localSheetId="0">[12]COVERf!#REF!</definedName>
    <definedName name="hello2">[12]COVERf!#REF!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{#N/A,#N/A,FALSE,"DailyOutage"}</definedName>
    <definedName name="HIAC" localSheetId="0">#REF!</definedName>
    <definedName name="HIAC">#REF!</definedName>
    <definedName name="HIGH_CASE_REDUCTIONS" localSheetId="0">#REF!</definedName>
    <definedName name="HIGH_CASE_REDUCTIONS">#REF!</definedName>
    <definedName name="HIGH_CASE_SALES_MIX" localSheetId="0">#REF!</definedName>
    <definedName name="HIGH_CASE_SALES_MIX">#REF!</definedName>
    <definedName name="HIGTLR" localSheetId="0">#REF!</definedName>
    <definedName name="HIGTLR">#REF!</definedName>
    <definedName name="HIPDV" localSheetId="0">#REF!</definedName>
    <definedName name="HIPDV">#REF!</definedName>
    <definedName name="HMAC" localSheetId="0">#REF!</definedName>
    <definedName name="HMAC">#REF!</definedName>
    <definedName name="HMGTLR" localSheetId="0">#REF!</definedName>
    <definedName name="HMGTLR">#REF!</definedName>
    <definedName name="HMPDV" localSheetId="0">#REF!</definedName>
    <definedName name="HMPDV">#REF!</definedName>
    <definedName name="hoell" localSheetId="0">[12]COVERf!#REF!</definedName>
    <definedName name="hoell">[12]COVERf!#REF!</definedName>
    <definedName name="hoja2" localSheetId="0">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urs" localSheetId="0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'[14]PROFORMA ITABO'!$C$556:$CT$556</definedName>
    <definedName name="i_BID">'[14]PROFORMA ITABO'!$C$533:$CT$533</definedName>
    <definedName name="i_c1">'[14]PROFORMA ITABO'!$C$464:$DP$464</definedName>
    <definedName name="i_c2">'[14]PROFORMA ITABO'!$C$487:$DP$487</definedName>
    <definedName name="i_depositos">'[14]PROFORMA ITABO'!$C$263:$DP$263</definedName>
    <definedName name="i_der_int">'[14]PROFORMA ITABO'!$C$586:$DP$586</definedName>
    <definedName name="i_ECA">'[14]PROFORMA ITABO'!$C$510:$CT$510</definedName>
    <definedName name="i_fin_caja">'[14]PROFORMA ITABO'!$C$429:$DP$429</definedName>
    <definedName name="IAFP">[49]Potencia_Horaria!$J$2:$J$4</definedName>
    <definedName name="IAPL">[49]Potencia!$F$2:$F$333</definedName>
    <definedName name="IAPP">[49]Potencia_Horaria!$F$2:$F$4</definedName>
    <definedName name="IBT" localSheetId="0">#REF!</definedName>
    <definedName name="IBT">#REF!</definedName>
    <definedName name="ICT_CAPEX_SENS" localSheetId="0">#REF!</definedName>
    <definedName name="ICT_CAPEX_SENS">#REF!</definedName>
    <definedName name="IDC" localSheetId="0">#REF!</definedName>
    <definedName name="IDC">#REF!</definedName>
    <definedName name="IDC_Date" localSheetId="0">#REF!</definedName>
    <definedName name="IDC_Date">#REF!</definedName>
    <definedName name="Identificación_de_Nodo" localSheetId="0">#REF!</definedName>
    <definedName name="Identificación_de_Nodo">#REF!</definedName>
    <definedName name="II_1">'[11]Escala Vieja'!$D$43</definedName>
    <definedName name="II_2">'[11]Escala Vieja'!$D$44</definedName>
    <definedName name="II_3">'[11]Escala Vieja'!$D$45</definedName>
    <definedName name="IIFP">[49]Potencia_Horaria!$K$2:$K$4</definedName>
    <definedName name="IIND">[49]Potencia!$G$2:$G$333</definedName>
    <definedName name="IIPP">[49]Potencia_Horaria!$G$2:$G$4</definedName>
    <definedName name="impgcia" localSheetId="0">#REF!</definedName>
    <definedName name="impgcia">#REF!</definedName>
    <definedName name="impr" localSheetId="0">#REF!</definedName>
    <definedName name="impr">#REF!</definedName>
    <definedName name="impto">'[14]PROFORMA ITABO'!$C$222:$DP$222</definedName>
    <definedName name="Impto_Difer">'[14]PROFORMA ITABO'!$C$249:$DP$249</definedName>
    <definedName name="impto_pag">'[14]PROFORMA ITABO'!$C$236:$DP$236</definedName>
    <definedName name="IMT" localSheetId="0">#REF!</definedName>
    <definedName name="IMT">#REF!</definedName>
    <definedName name="INCOME">#N/A</definedName>
    <definedName name="Incorp_oa">'[14]PROFORMA ITABO'!$C$392:$DP$392</definedName>
    <definedName name="IND_COST" localSheetId="0">#REF!</definedName>
    <definedName name="IND_COST">#REF!</definedName>
    <definedName name="IND_ESC" localSheetId="0">#REF!</definedName>
    <definedName name="IND_ESC">#REF!</definedName>
    <definedName name="INDAC">'[61]Ind AC'!$A$1:$Z$100</definedName>
    <definedName name="INDGTLR">'[61]Ind Ges Tec Lect Repar'!$A$1:$Z$100</definedName>
    <definedName name="Indicadores_Financieros">'[14]PROFORMA ITABO'!$B$141:$DP$147</definedName>
    <definedName name="indice_tpo">[14]PARÁMETROS!$E$318:$CR$318</definedName>
    <definedName name="INDPDV">'[61]Ind Protec Ventas'!$A$1:$Z$100</definedName>
    <definedName name="INFL_RATE" localSheetId="0">#REF!</definedName>
    <definedName name="INFL_RATE">#REF!</definedName>
    <definedName name="Inflac_mens_1">[14]PARÁMETROS!$C$323:$CR$323</definedName>
    <definedName name="Inflac_mens_2" localSheetId="0">[14]PARÁMETROS!#REF!</definedName>
    <definedName name="Inflac_mens_2">[14]PARÁMETROS!#REF!</definedName>
    <definedName name="Inflac_mens_US">[14]PARÁMETROS!$C$322:$CR$322</definedName>
    <definedName name="Inflac_país_1" localSheetId="0">[14]PARÁMETROS!#REF!</definedName>
    <definedName name="Inflac_país_1">[14]PARÁMETROS!#REF!</definedName>
    <definedName name="Inflac_país_2" localSheetId="0">[14]PARÁMETROS!#REF!</definedName>
    <definedName name="Inflac_país_2">[14]PARÁMETROS!#REF!</definedName>
    <definedName name="Inflac_US" localSheetId="0">[14]PARÁMETROS!#REF!</definedName>
    <definedName name="Inflac_US">[14]PARÁMETROS!#REF!</definedName>
    <definedName name="INFLATION" localSheetId="0">#REF!</definedName>
    <definedName name="INFLATION">#REF!</definedName>
    <definedName name="Info">[82]Portada!$N$3</definedName>
    <definedName name="informe">'[14]PROFORMA ITABO'!$C$10:$DP$147</definedName>
    <definedName name="INGRESOS_BRUTOS" localSheetId="0">#REF!</definedName>
    <definedName name="INGRESOS_BRUTOS">#REF!</definedName>
    <definedName name="ingresos_explo">'[14]PROFORMA ITABO'!$C$155:$DP$155</definedName>
    <definedName name="Inic_Sens_Ctos">[14]PARÁMETROS!$C$98</definedName>
    <definedName name="Inic_Sens_Ing">[14]PARÁMETROS!$C$96</definedName>
    <definedName name="Initial_Energy_Price" localSheetId="0">#REF!</definedName>
    <definedName name="Initial_Energy_Price">#REF!</definedName>
    <definedName name="INS_COST" localSheetId="0">#REF!</definedName>
    <definedName name="INS_COST">#REF!</definedName>
    <definedName name="Ins_Cost_Esc" localSheetId="0">#REF!</definedName>
    <definedName name="Ins_Cost_Esc">#REF!</definedName>
    <definedName name="INS_ESCALATOR" localSheetId="0">#REF!</definedName>
    <definedName name="INS_ESCALATOR">#REF!</definedName>
    <definedName name="Interest_Financing" localSheetId="0">#REF!</definedName>
    <definedName name="Interest_Financing">#REF!</definedName>
    <definedName name="Interest_Rate" localSheetId="0">#REF!</definedName>
    <definedName name="Interest_Rate">#REF!</definedName>
    <definedName name="Interest_rolled_A_calculated" localSheetId="0">#REF!</definedName>
    <definedName name="Interest_rolled_A_calculated">#REF!</definedName>
    <definedName name="Interest_rolled_A_estimated" localSheetId="0">#REF!</definedName>
    <definedName name="Interest_rolled_A_estimated">#REF!</definedName>
    <definedName name="Interest_rolled_B_calculated" localSheetId="0">#REF!</definedName>
    <definedName name="Interest_rolled_B_calculated">#REF!</definedName>
    <definedName name="Interest_rolled_B_estimated" localSheetId="0">#REF!</definedName>
    <definedName name="Interest_rolled_B_estimated">#REF!</definedName>
    <definedName name="InterestSen" localSheetId="0">#REF!</definedName>
    <definedName name="InterestSen">#REF!</definedName>
    <definedName name="InterestSub" localSheetId="0">#REF!</definedName>
    <definedName name="InterestSub">#REF!</definedName>
    <definedName name="Intrate" localSheetId="0">#REF!</definedName>
    <definedName name="Intrate">#REF!</definedName>
    <definedName name="Inv_Edificios">'[14]PROFORMA ITABO'!$C$20:$DP$20</definedName>
    <definedName name="Inv_Electromec">'[14]PROFORMA ITABO'!$C$21:$DP$21</definedName>
    <definedName name="Inv_Obras_Civiles">'[14]PROFORMA ITABO'!$C$19:$DP$19</definedName>
    <definedName name="Inv_Obras_Progreso">'[14]PROFORMA ITABO'!$C$308:$DP$308</definedName>
    <definedName name="Inv_Ofic_Vehic">'[14]PROFORMA ITABO'!$C$22:$DP$22</definedName>
    <definedName name="INVAC">'[32]Inv AC'!$A$1:$Z$100</definedName>
    <definedName name="inversiones" localSheetId="0">#REF!</definedName>
    <definedName name="inversiones">#REF!</definedName>
    <definedName name="INVGTLR">'[32]Inv Ges Tec Lec Repar'!$A$1:$Z$100</definedName>
    <definedName name="INVPDV">'[32]Inv Protec Ventas'!$A$1:$Z$100</definedName>
    <definedName name="ip_BC">'[14]PROFORMA ITABO'!$C$558:$CT$558</definedName>
    <definedName name="ip_BID">'[14]PROFORMA ITABO'!$C$535:$CT$535</definedName>
    <definedName name="ip_c1">'[14]PROFORMA ITABO'!$C$466:$DP$466</definedName>
    <definedName name="ip_c2">'[14]PROFORMA ITABO'!$C$489:$DP$489</definedName>
    <definedName name="ip_der_int">'[14]PROFORMA ITABO'!$C$588:$DP$588</definedName>
    <definedName name="ip_ECA">'[14]PROFORMA ITABO'!$C$512:$CT$512</definedName>
    <definedName name="ipc">'[14]PROFORMA ITABO'!$C$11:$DP$11</definedName>
    <definedName name="IPC_0" localSheetId="0">'[38]VALORES BASE'!#REF!</definedName>
    <definedName name="IPC_0">'[38]VALORES BASE'!#REF!</definedName>
    <definedName name="IPC_t_2">'[9]VALORES BASE'!$H$28</definedName>
    <definedName name="IPC0">'[9]VALORES BASE'!$D$28</definedName>
    <definedName name="IPCo">'[44]VALORES PARAMETROS'!$C$72</definedName>
    <definedName name="IR">131</definedName>
    <definedName name="IREMM" localSheetId="0">#REF!</definedName>
    <definedName name="IREMM">#REF!</definedName>
    <definedName name="IRNTot" localSheetId="0">#REF!</definedName>
    <definedName name="IRNTot">#REF!</definedName>
    <definedName name="IRR" localSheetId="0">#REF!</definedName>
    <definedName name="IRR">#REF!</definedName>
    <definedName name="IRTot" localSheetId="0">#REF!</definedName>
    <definedName name="IRTot">#REF!</definedName>
    <definedName name="ISFIRST14">#N/A</definedName>
    <definedName name="ISPPBR" localSheetId="0">#REF!</definedName>
    <definedName name="ISPPBR">#REF!</definedName>
    <definedName name="ISTPP" localSheetId="0">#REF!</definedName>
    <definedName name="ISTPP">#REF!</definedName>
    <definedName name="ITC_RATE">#N/A</definedName>
    <definedName name="items" localSheetId="0">#REF!</definedName>
    <definedName name="items">#REF!</definedName>
    <definedName name="ITPN">'[16]Parámetros Generales'!$D$91</definedName>
    <definedName name="iva">'[14]PROFORMA ITABO'!$C$289:$DP$289</definedName>
    <definedName name="iva_comp">'[14]PROFORMA ITABO'!$C$286:$DP$286</definedName>
    <definedName name="iva_vts">'[14]PROFORMA ITABO'!$C$287:$DP$287</definedName>
    <definedName name="jaja" localSheetId="0">#REF!</definedName>
    <definedName name="jaja">#REF!</definedName>
    <definedName name="jaja1" localSheetId="0">#REF!</definedName>
    <definedName name="jaja1">#REF!</definedName>
    <definedName name="jaja2" localSheetId="0">#REF!</definedName>
    <definedName name="jaja2">#REF!</definedName>
    <definedName name="Janaury_Days" localSheetId="0">#REF!</definedName>
    <definedName name="Janaury_Days">#REF!</definedName>
    <definedName name="JANCFACT" localSheetId="0">#REF!</definedName>
    <definedName name="JANCFACT">#REF!</definedName>
    <definedName name="JanL3" localSheetId="0">#REF!</definedName>
    <definedName name="JanL3">#REF!</definedName>
    <definedName name="JanL4" localSheetId="0">#REF!</definedName>
    <definedName name="JanL4">#REF!</definedName>
    <definedName name="JanL5" localSheetId="0">#REF!</definedName>
    <definedName name="JanL5">#REF!</definedName>
    <definedName name="JanNI1" localSheetId="0">#REF!</definedName>
    <definedName name="JanNI1">#REF!</definedName>
    <definedName name="JanNI2" localSheetId="0">#REF!</definedName>
    <definedName name="JanNI2">#REF!</definedName>
    <definedName name="JanNI3" localSheetId="0">#REF!</definedName>
    <definedName name="JanNI3">#REF!</definedName>
    <definedName name="JanNI4" localSheetId="0">#REF!</definedName>
    <definedName name="JanNI4">#REF!</definedName>
    <definedName name="JanNI5" localSheetId="0">#REF!</definedName>
    <definedName name="JanNI5">#REF!</definedName>
    <definedName name="jdopfgopas" localSheetId="0">#REF!</definedName>
    <definedName name="jdopfgopas">#REF!</definedName>
    <definedName name="jfk" hidden="1">{"ANAR",#N/A,FALSE,"Dist total";"MARGEN",#N/A,FALSE,"Dist total";"COMENTARIO",#N/A,FALSE,"Ficha CODICE";"CONSEJO",#N/A,FALSE,"Dist p0";"uno",#N/A,FALSE,"Dist total"}</definedName>
    <definedName name="JJJ" localSheetId="0">#REF!</definedName>
    <definedName name="JJJ">#REF!</definedName>
    <definedName name="jp" hidden="1">{"uno",#N/A,FALSE,"Dist total";"COMENTARIO",#N/A,FALSE,"Ficha CODICE"}</definedName>
    <definedName name="JUL" localSheetId="0">#REF!</definedName>
    <definedName name="JUL">#REF!</definedName>
    <definedName name="Julio" hidden="1">{#N/A,#N/A,FALSE,"DailyOutage"}</definedName>
    <definedName name="JulL3" localSheetId="0">#REF!</definedName>
    <definedName name="JulL3">#REF!</definedName>
    <definedName name="JulL4" localSheetId="0">#REF!</definedName>
    <definedName name="JulL4">#REF!</definedName>
    <definedName name="JulL5" localSheetId="0">#REF!</definedName>
    <definedName name="JulL5">#REF!</definedName>
    <definedName name="JulNI1" localSheetId="0">#REF!</definedName>
    <definedName name="JulNI1">#REF!</definedName>
    <definedName name="JulNI2" localSheetId="0">#REF!</definedName>
    <definedName name="JulNI2">#REF!</definedName>
    <definedName name="JulNI3" localSheetId="0">#REF!</definedName>
    <definedName name="JulNI3">#REF!</definedName>
    <definedName name="JulNI4" localSheetId="0">#REF!</definedName>
    <definedName name="JulNI4">#REF!</definedName>
    <definedName name="JulNI5" localSheetId="0">#REF!</definedName>
    <definedName name="JulNI5">#REF!</definedName>
    <definedName name="July_Days" localSheetId="0">#REF!</definedName>
    <definedName name="July_Days">#REF!</definedName>
    <definedName name="JUN" localSheetId="0">#REF!</definedName>
    <definedName name="JUN">#REF!</definedName>
    <definedName name="June_Days" localSheetId="0">#REF!</definedName>
    <definedName name="June_Days">#REF!</definedName>
    <definedName name="junio" hidden="1">{#N/A,#N/A,FALSE,"DailyOutage"}</definedName>
    <definedName name="JunL3" localSheetId="0">#REF!</definedName>
    <definedName name="JunL3">#REF!</definedName>
    <definedName name="JunL4" localSheetId="0">#REF!</definedName>
    <definedName name="JunL4">#REF!</definedName>
    <definedName name="JunL5" localSheetId="0">#REF!</definedName>
    <definedName name="JunL5">#REF!</definedName>
    <definedName name="JunNI1" localSheetId="0">#REF!</definedName>
    <definedName name="JunNI1">#REF!</definedName>
    <definedName name="JunNI2" localSheetId="0">#REF!</definedName>
    <definedName name="JunNI2">#REF!</definedName>
    <definedName name="JunNI3" localSheetId="0">#REF!</definedName>
    <definedName name="JunNI3">#REF!</definedName>
    <definedName name="JunNI4" localSheetId="0">#REF!</definedName>
    <definedName name="JunNI4">#REF!</definedName>
    <definedName name="JunNI5" localSheetId="0">#REF!</definedName>
    <definedName name="JunNI5">#REF!</definedName>
    <definedName name="kaira" hidden="1">{"'Sheet1'!$A$1:$F$99"}</definedName>
    <definedName name="kaira2" hidden="1">{"'Sheet1'!$A$1:$F$99"}</definedName>
    <definedName name="Kelvin" localSheetId="0">#REF!</definedName>
    <definedName name="Kelvin">#REF!</definedName>
    <definedName name="Kelvin_A_Availability" localSheetId="0">#REF!</definedName>
    <definedName name="Kelvin_A_Availability">#REF!</definedName>
    <definedName name="Kelvin_A_Capex" localSheetId="0">#REF!</definedName>
    <definedName name="Kelvin_A_Capex">#REF!</definedName>
    <definedName name="Kelvin_A_Heat_rate" localSheetId="0">#REF!</definedName>
    <definedName name="Kelvin_A_Heat_rate">#REF!</definedName>
    <definedName name="Kelvin_A_Load_Factor" localSheetId="0">#REF!</definedName>
    <definedName name="Kelvin_A_Load_Factor">#REF!</definedName>
    <definedName name="Kelvin_A_Nominal" localSheetId="0">#REF!</definedName>
    <definedName name="Kelvin_A_Nominal">#REF!</definedName>
    <definedName name="Kelvin_A_Nominal_year_1" localSheetId="0">#REF!</definedName>
    <definedName name="Kelvin_A_Nominal_year_1">#REF!</definedName>
    <definedName name="Kelvin_A_Nominal_year_2" localSheetId="0">#REF!</definedName>
    <definedName name="Kelvin_A_Nominal_year_2">#REF!</definedName>
    <definedName name="Kelvin_B_Availability" localSheetId="0">#REF!</definedName>
    <definedName name="Kelvin_B_Availability">#REF!</definedName>
    <definedName name="Kelvin_B_Capex" localSheetId="0">#REF!</definedName>
    <definedName name="Kelvin_B_Capex">#REF!</definedName>
    <definedName name="Kelvin_B_Heat_Rate" localSheetId="0">#REF!</definedName>
    <definedName name="Kelvin_B_Heat_Rate">#REF!</definedName>
    <definedName name="Kelvin_B_Load_Factor" localSheetId="0">#REF!</definedName>
    <definedName name="Kelvin_B_Load_Factor">#REF!</definedName>
    <definedName name="Kelvin_B_Nominal" localSheetId="0">#REF!</definedName>
    <definedName name="Kelvin_B_Nominal">#REF!</definedName>
    <definedName name="Kelvin_B_Nominal_year_1" localSheetId="0">#REF!</definedName>
    <definedName name="Kelvin_B_Nominal_year_1">#REF!</definedName>
    <definedName name="Kelvin_B_Nominal_year_2" localSheetId="0">#REF!</definedName>
    <definedName name="Kelvin_B_Nominal_year_2">#REF!</definedName>
    <definedName name="keyfirst14">#N/A</definedName>
    <definedName name="keylast14">#N/A</definedName>
    <definedName name="KintCapRev" localSheetId="0">#REF!</definedName>
    <definedName name="KintCapRev">#REF!</definedName>
    <definedName name="KintFuelCost" localSheetId="0">#REF!</definedName>
    <definedName name="KintFuelCost">#REF!</definedName>
    <definedName name="KintGen" localSheetId="0">#REF!</definedName>
    <definedName name="KintGen">#REF!</definedName>
    <definedName name="Kintigh_Fuel_Cost" localSheetId="0">#REF!</definedName>
    <definedName name="Kintigh_Fuel_Cost">#REF!</definedName>
    <definedName name="Kintigh_People" localSheetId="0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kdsis" hidden="1">{#N/A,#N/A,FALSE,"Aging Summary";#N/A,#N/A,FALSE,"Ratio Analysis";#N/A,#N/A,FALSE,"Test 120 Day Accts";#N/A,#N/A,FALSE,"Tickmarks"}</definedName>
    <definedName name="klslkejfk" localSheetId="0">#REF!</definedName>
    <definedName name="klslkejfk">#REF!</definedName>
    <definedName name="L_Adjust">[83]Links!$H$1:$H$65536</definedName>
    <definedName name="L_AJE_Tot">[83]Links!$G$1:$G$65536</definedName>
    <definedName name="L_CY_Beg">[83]Links!$F$1:$F$65536</definedName>
    <definedName name="LASAC">'[61]Las AC'!$A$1:$Z$100</definedName>
    <definedName name="LASGTLR">'[61]Las Ges Tec Lect Repar'!$A$1:$Z$100</definedName>
    <definedName name="LASPDV">'[61]Las Protec Ventas'!$A$1:$Z$100</definedName>
    <definedName name="Last_Row">#N/A</definedName>
    <definedName name="last14">#N/A</definedName>
    <definedName name="last16">#N/A</definedName>
    <definedName name="LATMT" localSheetId="0">'[38]VALORES BASE'!#REF!</definedName>
    <definedName name="LATMT">'[38]VALORES BASE'!#REF!</definedName>
    <definedName name="LBT" localSheetId="0">'[38]VALORES BASE'!#REF!</definedName>
    <definedName name="LBT">'[38]VALORES BASE'!#REF!</definedName>
    <definedName name="LC_COST" localSheetId="0">#REF!</definedName>
    <definedName name="LC_COST">#REF!</definedName>
    <definedName name="LCB" localSheetId="0">'[38]VALORES BASE'!#REF!</definedName>
    <definedName name="LCB">'[38]VALORES BASE'!#REF!</definedName>
    <definedName name="LCBG" localSheetId="0">'[38]VALORES BASE'!#REF!</definedName>
    <definedName name="LCBG">'[38]VALORES BASE'!#REF!</definedName>
    <definedName name="LCBR" localSheetId="0">'[9]VALORES BASE'!#REF!</definedName>
    <definedName name="LCBR">'[9]VALORES BASE'!#REF!</definedName>
    <definedName name="LCM" localSheetId="0">'[9]VALORES BASE'!#REF!</definedName>
    <definedName name="LCM">'[9]VALORES BASE'!#REF!</definedName>
    <definedName name="lfl" hidden="1">{"uno",#N/A,FALSE,"Dist total";"COMENTARIO",#N/A,FALSE,"Ficha CODICE"}</definedName>
    <definedName name="Lime_Price_Esc" localSheetId="0">#REF!</definedName>
    <definedName name="Lime_Price_Esc">#REF!</definedName>
    <definedName name="Lime_Transp_Esc" localSheetId="0">#REF!</definedName>
    <definedName name="Lime_Transp_Esc">#REF!</definedName>
    <definedName name="Linea_ajuste_CPI">[14]PARÁMETROS!$E$346:$IJ$346</definedName>
    <definedName name="Línea_de_Tiempo">[14]PARÁMETROS!$E$317:$CS$317</definedName>
    <definedName name="Linea_tiempo_com">[14]PARÁMETROS!$D$343:$IJ$343</definedName>
    <definedName name="LINELOSS">#N/A</definedName>
    <definedName name="ll" hidden="1">{"uno",#N/A,FALSE,"Dist total";"COMENTARIO",#N/A,FALSE,"Ficha CODICE"}</definedName>
    <definedName name="lll" localSheetId="0">#REF!</definedName>
    <definedName name="lll">#REF!</definedName>
    <definedName name="llll" localSheetId="0">#REF!</definedName>
    <definedName name="llll">#REF!</definedName>
    <definedName name="LM" hidden="1">{"'Sheet1'!$A$1:$F$99"}</definedName>
    <definedName name="LM3802R" localSheetId="0">#REF!</definedName>
    <definedName name="LM3802R">#REF!</definedName>
    <definedName name="LMT" localSheetId="0">'[9]VALORES BASE'!#REF!</definedName>
    <definedName name="LMT">'[9]VALORES BASE'!#REF!</definedName>
    <definedName name="Loan_amount" localSheetId="0">#REF!</definedName>
    <definedName name="Loan_amount">#REF!</definedName>
    <definedName name="Loan_Not_Paid">#N/A</definedName>
    <definedName name="Loan_Period" localSheetId="0">#REF!</definedName>
    <definedName name="Loan_Period">#REF!</definedName>
    <definedName name="Loan_Start">'[81]Calculadora de préstamos'!$E$7</definedName>
    <definedName name="Loan_Years">'[81]Calculadora de préstamos'!$E$6</definedName>
    <definedName name="Long_term_Convert" localSheetId="0">#REF!</definedName>
    <definedName name="Long_term_Convert">#REF!</definedName>
    <definedName name="LOW_CASE_REDUCTIONS" localSheetId="0">#REF!</definedName>
    <definedName name="LOW_CASE_REDUCTIONS">#REF!</definedName>
    <definedName name="LOW_CASE_SALES_MIX" localSheetId="0">#REF!</definedName>
    <definedName name="LOW_CASE_SALES_MIX">#REF!</definedName>
    <definedName name="lp_BC">'[14]PROFORMA ITABO'!$C$551:$CT$551</definedName>
    <definedName name="lp_BID">'[14]PROFORMA ITABO'!$C$528:$CT$528</definedName>
    <definedName name="lp_c1">'[14]PROFORMA ITABO'!$C$459:$DP$459</definedName>
    <definedName name="lp_c2">'[14]PROFORMA ITABO'!$C$482:$DP$482</definedName>
    <definedName name="lp_der_int">'[14]PROFORMA ITABO'!$C$574:$DP$574</definedName>
    <definedName name="lp_ECA">'[14]PROFORMA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'[84]Lup AC'!$A$1:$Z$100</definedName>
    <definedName name="LUPGTLR">'[84]Lup Ges Tec Lect Repar'!$A$1:$Z$100</definedName>
    <definedName name="LUPPDV">'[84]Lup Protec Ventas'!$A$1:$Z$100</definedName>
    <definedName name="m" localSheetId="0">#REF!</definedName>
    <definedName name="m">#REF!</definedName>
    <definedName name="MAAPRCAP" localSheetId="0">#REF!</definedName>
    <definedName name="MAAPRCAP">#REF!</definedName>
    <definedName name="MAAPRCO" localSheetId="0">#REF!</definedName>
    <definedName name="MAAPRCO">#REF!</definedName>
    <definedName name="MAAPRCOAL" localSheetId="0">#REF!</definedName>
    <definedName name="MAAPRCOAL">#REF!</definedName>
    <definedName name="MAAPRDA" localSheetId="0">#REF!</definedName>
    <definedName name="MAAPRDA">#REF!</definedName>
    <definedName name="MAAPRDEP" localSheetId="0">#REF!</definedName>
    <definedName name="MAAPRDEP">#REF!</definedName>
    <definedName name="MAAPREOS" localSheetId="0">#REF!</definedName>
    <definedName name="MAAPREOS">#REF!</definedName>
    <definedName name="MAAPREQ" localSheetId="0">#REF!</definedName>
    <definedName name="MAAPREQ">#REF!</definedName>
    <definedName name="MAAPRIAT" localSheetId="0">#REF!</definedName>
    <definedName name="MAAPRIAT">#REF!</definedName>
    <definedName name="MAAPRIBIT" localSheetId="0">#REF!</definedName>
    <definedName name="MAAPRIBIT">#REF!</definedName>
    <definedName name="MAAPRINT" localSheetId="0">#REF!</definedName>
    <definedName name="MAAPRINT">#REF!</definedName>
    <definedName name="MAAPRISN" localSheetId="0">#REF!</definedName>
    <definedName name="MAAPRISN">#REF!</definedName>
    <definedName name="MAAPRNETCONT" localSheetId="0">#REF!</definedName>
    <definedName name="MAAPRNETCONT">#REF!</definedName>
    <definedName name="MAAPRSTEAM" localSheetId="0">#REF!</definedName>
    <definedName name="MAAPRSTEAM">#REF!</definedName>
    <definedName name="MAAPRTAX" localSheetId="0">#REF!</definedName>
    <definedName name="MAAPRTAX">#REF!</definedName>
    <definedName name="MAAPRTO" localSheetId="0">#REF!</definedName>
    <definedName name="MAAPRTO">#REF!</definedName>
    <definedName name="MAAPRWHEEL" localSheetId="0">#REF!</definedName>
    <definedName name="MAAPRWHEEL">#REF!</definedName>
    <definedName name="MAAUGCAP" localSheetId="0">#REF!</definedName>
    <definedName name="MAAUGCAP">#REF!</definedName>
    <definedName name="MAAUGCO" localSheetId="0">#REF!</definedName>
    <definedName name="MAAUGCO">#REF!</definedName>
    <definedName name="MAAUGCOAL" localSheetId="0">#REF!</definedName>
    <definedName name="MAAUGCOAL">#REF!</definedName>
    <definedName name="MAAUGDA" localSheetId="0">#REF!</definedName>
    <definedName name="MAAUGDA">#REF!</definedName>
    <definedName name="MAAUGDEP" localSheetId="0">#REF!</definedName>
    <definedName name="MAAUGDEP">#REF!</definedName>
    <definedName name="MAAUGEOS" localSheetId="0">#REF!</definedName>
    <definedName name="MAAUGEOS">#REF!</definedName>
    <definedName name="MAAUGEQ" localSheetId="0">#REF!</definedName>
    <definedName name="MAAUGEQ">#REF!</definedName>
    <definedName name="MAAUGIAT" localSheetId="0">#REF!</definedName>
    <definedName name="MAAUGIAT">#REF!</definedName>
    <definedName name="MAAUGIBIT" localSheetId="0">#REF!</definedName>
    <definedName name="MAAUGIBIT">#REF!</definedName>
    <definedName name="MAAUGINT" localSheetId="0">#REF!</definedName>
    <definedName name="MAAUGINT">#REF!</definedName>
    <definedName name="MAAUGISN" localSheetId="0">#REF!</definedName>
    <definedName name="MAAUGISN">#REF!</definedName>
    <definedName name="MAAUGNETCONT" localSheetId="0">#REF!</definedName>
    <definedName name="MAAUGNETCONT">#REF!</definedName>
    <definedName name="MAAUGSTEAM" localSheetId="0">#REF!</definedName>
    <definedName name="MAAUGSTEAM">#REF!</definedName>
    <definedName name="MAAUGTAX" localSheetId="0">#REF!</definedName>
    <definedName name="MAAUGTAX">#REF!</definedName>
    <definedName name="MAAUGTO" localSheetId="0">#REF!</definedName>
    <definedName name="MAAUGTO">#REF!</definedName>
    <definedName name="MAAUGWHEEL" localSheetId="0">#REF!</definedName>
    <definedName name="MAAUGWHEEL">#REF!</definedName>
    <definedName name="MAAUTIAT" localSheetId="0">#REF!</definedName>
    <definedName name="MAAUTIAT">#REF!</definedName>
    <definedName name="MACRO_ASS" localSheetId="0">#REF!</definedName>
    <definedName name="MACRO_ASS">#REF!</definedName>
    <definedName name="MADECCAP" localSheetId="0">#REF!</definedName>
    <definedName name="MADECCAP">#REF!</definedName>
    <definedName name="MADECCO" localSheetId="0">#REF!</definedName>
    <definedName name="MADECCO">#REF!</definedName>
    <definedName name="MADECCOAL" localSheetId="0">#REF!</definedName>
    <definedName name="MADECCOAL">#REF!</definedName>
    <definedName name="MADECDA" localSheetId="0">#REF!</definedName>
    <definedName name="MADECDA">#REF!</definedName>
    <definedName name="MADECDEP" localSheetId="0">#REF!</definedName>
    <definedName name="MADECDEP">#REF!</definedName>
    <definedName name="MADECEOS" localSheetId="0">#REF!</definedName>
    <definedName name="MADECEOS">#REF!</definedName>
    <definedName name="MADECEQ" localSheetId="0">#REF!</definedName>
    <definedName name="MADECEQ">#REF!</definedName>
    <definedName name="MADECIAT" localSheetId="0">#REF!</definedName>
    <definedName name="MADECIAT">#REF!</definedName>
    <definedName name="MADECIBIT" localSheetId="0">#REF!</definedName>
    <definedName name="MADECIBIT">#REF!</definedName>
    <definedName name="MADECINT" localSheetId="0">#REF!</definedName>
    <definedName name="MADECINT">#REF!</definedName>
    <definedName name="MADECISN" localSheetId="0">#REF!</definedName>
    <definedName name="MADECISN">#REF!</definedName>
    <definedName name="MADECNETCONT" localSheetId="0">#REF!</definedName>
    <definedName name="MADECNETCONT">#REF!</definedName>
    <definedName name="MADECSTEAM" localSheetId="0">#REF!</definedName>
    <definedName name="MADECSTEAM">#REF!</definedName>
    <definedName name="MADECTAX" localSheetId="0">#REF!</definedName>
    <definedName name="MADECTAX">#REF!</definedName>
    <definedName name="MADECTO" localSheetId="0">#REF!</definedName>
    <definedName name="MADECTO">#REF!</definedName>
    <definedName name="MADECWHEEL" localSheetId="0">#REF!</definedName>
    <definedName name="MADECWHEEL">#REF!</definedName>
    <definedName name="madre">'[85]Stock ALM-1 al 27 de Abril 2011'!$A$4:$G$3005</definedName>
    <definedName name="MAFEBCAP" localSheetId="0">#REF!</definedName>
    <definedName name="MAFEBCAP">#REF!</definedName>
    <definedName name="MAFEBCO" localSheetId="0">#REF!</definedName>
    <definedName name="MAFEBCO">#REF!</definedName>
    <definedName name="MAFEBCOAL" localSheetId="0">#REF!</definedName>
    <definedName name="MAFEBCOAL">#REF!</definedName>
    <definedName name="MAFEBDA" localSheetId="0">#REF!</definedName>
    <definedName name="MAFEBDA">#REF!</definedName>
    <definedName name="MAFEBDEP" localSheetId="0">#REF!</definedName>
    <definedName name="MAFEBDEP">#REF!</definedName>
    <definedName name="MAFEBEOS" localSheetId="0">#REF!</definedName>
    <definedName name="MAFEBEOS">#REF!</definedName>
    <definedName name="MAFEBEQ" localSheetId="0">#REF!</definedName>
    <definedName name="MAFEBEQ">#REF!</definedName>
    <definedName name="MAFEBIAT" localSheetId="0">#REF!</definedName>
    <definedName name="MAFEBIAT">#REF!</definedName>
    <definedName name="MAFEBIBIT" localSheetId="0">#REF!</definedName>
    <definedName name="MAFEBIBIT">#REF!</definedName>
    <definedName name="MAFEBINT" localSheetId="0">#REF!</definedName>
    <definedName name="MAFEBINT">#REF!</definedName>
    <definedName name="MAFEBISN" localSheetId="0">#REF!</definedName>
    <definedName name="MAFEBISN">#REF!</definedName>
    <definedName name="MAFEBNETCONT" localSheetId="0">#REF!</definedName>
    <definedName name="MAFEBNETCONT">#REF!</definedName>
    <definedName name="MAFEBSTEAM" localSheetId="0">#REF!</definedName>
    <definedName name="MAFEBSTEAM">#REF!</definedName>
    <definedName name="MAFEBTAX" localSheetId="0">#REF!</definedName>
    <definedName name="MAFEBTAX">#REF!</definedName>
    <definedName name="MAFEBTO" localSheetId="0">#REF!</definedName>
    <definedName name="MAFEBTO">#REF!</definedName>
    <definedName name="MAFEBWHEEL" localSheetId="0">#REF!</definedName>
    <definedName name="MAFEBWHEEL">#REF!</definedName>
    <definedName name="MAGWAPR" localSheetId="0">#REF!</definedName>
    <definedName name="MAGWAPR">#REF!</definedName>
    <definedName name="MAGWAUG" localSheetId="0">#REF!</definedName>
    <definedName name="MAGWAUG">#REF!</definedName>
    <definedName name="MAGWFEB" localSheetId="0">#REF!</definedName>
    <definedName name="MAGWFEB">#REF!</definedName>
    <definedName name="MAGWJAN" localSheetId="0">#REF!</definedName>
    <definedName name="MAGWJAN">#REF!</definedName>
    <definedName name="MAGWJUL" localSheetId="0">#REF!</definedName>
    <definedName name="MAGWJUL">#REF!</definedName>
    <definedName name="MAGWJUN" localSheetId="0">#REF!</definedName>
    <definedName name="MAGWJUN">#REF!</definedName>
    <definedName name="MAGWMAR" localSheetId="0">#REF!</definedName>
    <definedName name="MAGWMAR">#REF!</definedName>
    <definedName name="MAGWMAY" localSheetId="0">#REF!</definedName>
    <definedName name="MAGWMAY">#REF!</definedName>
    <definedName name="MAIBITJUL" localSheetId="0">#REF!</definedName>
    <definedName name="MAIBITJUL">#REF!</definedName>
    <definedName name="MAIBITJUN" localSheetId="0">#REF!</definedName>
    <definedName name="MAIBITJUN">#REF!</definedName>
    <definedName name="MAIBITMAY" localSheetId="0">#REF!</definedName>
    <definedName name="MAIBITMAY">#REF!</definedName>
    <definedName name="MAINT_COST" localSheetId="0">#REF!</definedName>
    <definedName name="MAINT_COST">#REF!</definedName>
    <definedName name="MAINT_ESC" localSheetId="0">#REF!</definedName>
    <definedName name="MAINT_ESC">#REF!</definedName>
    <definedName name="MAINTDEPR" localSheetId="0">#REF!</definedName>
    <definedName name="MAINTDEPR">#REF!</definedName>
    <definedName name="MAINTDEPRLEFT" localSheetId="0">#REF!</definedName>
    <definedName name="MAINTDEPRLEFT">#REF!</definedName>
    <definedName name="MAINTDEPRTOP" localSheetId="0">#REF!</definedName>
    <definedName name="MAINTDEPRTOP">#REF!</definedName>
    <definedName name="MAISNAPR" localSheetId="0">#REF!</definedName>
    <definedName name="MAISNAPR">#REF!</definedName>
    <definedName name="MAISNFEB" localSheetId="0">#REF!</definedName>
    <definedName name="MAISNFEB">#REF!</definedName>
    <definedName name="MAISNJAN" localSheetId="0">#REF!</definedName>
    <definedName name="MAISNJAN">#REF!</definedName>
    <definedName name="MAISNJUL" localSheetId="0">#REF!</definedName>
    <definedName name="MAISNJUL">#REF!</definedName>
    <definedName name="MAISNJUN" localSheetId="0">#REF!</definedName>
    <definedName name="MAISNJUN">#REF!</definedName>
    <definedName name="MAISNMAR" localSheetId="0">#REF!</definedName>
    <definedName name="MAISNMAR">#REF!</definedName>
    <definedName name="MAISNMAY" localSheetId="0">#REF!</definedName>
    <definedName name="MAISNMAY">#REF!</definedName>
    <definedName name="MAJANCAP" localSheetId="0">#REF!</definedName>
    <definedName name="MAJANCAP">#REF!</definedName>
    <definedName name="MAJANCO" localSheetId="0">#REF!</definedName>
    <definedName name="MAJANCO">#REF!</definedName>
    <definedName name="MAJANCOAL" localSheetId="0">#REF!</definedName>
    <definedName name="MAJANCOAL">#REF!</definedName>
    <definedName name="MAJANDA" localSheetId="0">#REF!</definedName>
    <definedName name="MAJANDA">#REF!</definedName>
    <definedName name="MAJANDEP" localSheetId="0">#REF!</definedName>
    <definedName name="MAJANDEP">#REF!</definedName>
    <definedName name="MAJANEOS" localSheetId="0">#REF!</definedName>
    <definedName name="MAJANEOS">#REF!</definedName>
    <definedName name="MAJANEQ" localSheetId="0">#REF!</definedName>
    <definedName name="MAJANEQ">#REF!</definedName>
    <definedName name="MAJANIAT" localSheetId="0">#REF!</definedName>
    <definedName name="MAJANIAT">#REF!</definedName>
    <definedName name="MAJANIBIT" localSheetId="0">#REF!</definedName>
    <definedName name="MAJANIBIT">#REF!</definedName>
    <definedName name="MAJANINT" localSheetId="0">#REF!</definedName>
    <definedName name="MAJANINT">#REF!</definedName>
    <definedName name="MAJANISN" localSheetId="0">#REF!</definedName>
    <definedName name="MAJANISN">#REF!</definedName>
    <definedName name="MAJANNETCONT" localSheetId="0">#REF!</definedName>
    <definedName name="MAJANNETCONT">#REF!</definedName>
    <definedName name="MAJANSTEAM" localSheetId="0">#REF!</definedName>
    <definedName name="MAJANSTEAM">#REF!</definedName>
    <definedName name="MAJANTAX" localSheetId="0">#REF!</definedName>
    <definedName name="MAJANTAX">#REF!</definedName>
    <definedName name="MAJANTO" localSheetId="0">#REF!</definedName>
    <definedName name="MAJANTO">#REF!</definedName>
    <definedName name="MAJANWHEEL" localSheetId="0">#REF!</definedName>
    <definedName name="MAJANWHEEL">#REF!</definedName>
    <definedName name="MAJULCAP" localSheetId="0">#REF!</definedName>
    <definedName name="MAJULCAP">#REF!</definedName>
    <definedName name="MAJULCO" localSheetId="0">#REF!</definedName>
    <definedName name="MAJULCO">#REF!</definedName>
    <definedName name="MAJULCOAL" localSheetId="0">#REF!</definedName>
    <definedName name="MAJULCOAL">#REF!</definedName>
    <definedName name="MAJULDA" localSheetId="0">#REF!</definedName>
    <definedName name="MAJULDA">#REF!</definedName>
    <definedName name="MAJULDEP" localSheetId="0">#REF!</definedName>
    <definedName name="MAJULDEP">#REF!</definedName>
    <definedName name="MAJULEOS" localSheetId="0">#REF!</definedName>
    <definedName name="MAJULEOS">#REF!</definedName>
    <definedName name="MAJULEQ" localSheetId="0">#REF!</definedName>
    <definedName name="MAJULEQ">#REF!</definedName>
    <definedName name="MAJULIAT" localSheetId="0">#REF!</definedName>
    <definedName name="MAJULIAT">#REF!</definedName>
    <definedName name="MAJULINT" localSheetId="0">#REF!</definedName>
    <definedName name="MAJULINT">#REF!</definedName>
    <definedName name="MAJULISN" localSheetId="0">#REF!</definedName>
    <definedName name="MAJULISN">#REF!</definedName>
    <definedName name="MAJULNETCONT" localSheetId="0">#REF!</definedName>
    <definedName name="MAJULNETCONT">#REF!</definedName>
    <definedName name="MAJULSTEAM" localSheetId="0">#REF!</definedName>
    <definedName name="MAJULSTEAM">#REF!</definedName>
    <definedName name="MAJULTAX" localSheetId="0">#REF!</definedName>
    <definedName name="MAJULTAX">#REF!</definedName>
    <definedName name="MAJULTO" localSheetId="0">#REF!</definedName>
    <definedName name="MAJULTO">#REF!</definedName>
    <definedName name="MAJULWHEEL" localSheetId="0">#REF!</definedName>
    <definedName name="MAJULWHEEL">#REF!</definedName>
    <definedName name="MAJUNCAP" localSheetId="0">#REF!</definedName>
    <definedName name="MAJUNCAP">#REF!</definedName>
    <definedName name="MAJUNCO" localSheetId="0">#REF!</definedName>
    <definedName name="MAJUNCO">#REF!</definedName>
    <definedName name="MAJUNCOAL" localSheetId="0">#REF!</definedName>
    <definedName name="MAJUNCOAL">#REF!</definedName>
    <definedName name="MAJUNDA" localSheetId="0">#REF!</definedName>
    <definedName name="MAJUNDA">#REF!</definedName>
    <definedName name="MAJUNDEP" localSheetId="0">#REF!</definedName>
    <definedName name="MAJUNDEP">#REF!</definedName>
    <definedName name="MAJUNEOS" localSheetId="0">#REF!</definedName>
    <definedName name="MAJUNEOS">#REF!</definedName>
    <definedName name="MAJUNEQ" localSheetId="0">#REF!</definedName>
    <definedName name="MAJUNEQ">#REF!</definedName>
    <definedName name="MAJUNIAT" localSheetId="0">#REF!</definedName>
    <definedName name="MAJUNIAT">#REF!</definedName>
    <definedName name="MAJUNIBIT" localSheetId="0">#REF!</definedName>
    <definedName name="MAJUNIBIT">#REF!</definedName>
    <definedName name="MAJUNINT" localSheetId="0">#REF!</definedName>
    <definedName name="MAJUNINT">#REF!</definedName>
    <definedName name="MAJUNISN" localSheetId="0">#REF!</definedName>
    <definedName name="MAJUNISN">#REF!</definedName>
    <definedName name="MAJUNNETCONT" localSheetId="0">#REF!</definedName>
    <definedName name="MAJUNNETCONT">#REF!</definedName>
    <definedName name="MAJUNSTEAM" localSheetId="0">#REF!</definedName>
    <definedName name="MAJUNSTEAM">#REF!</definedName>
    <definedName name="MAJUNTAX" localSheetId="0">#REF!</definedName>
    <definedName name="MAJUNTAX">#REF!</definedName>
    <definedName name="MAJUNTO" localSheetId="0">#REF!</definedName>
    <definedName name="MAJUNTO">#REF!</definedName>
    <definedName name="MAJUNWHEEL" localSheetId="0">#REF!</definedName>
    <definedName name="MAJUNWHEEL">#REF!</definedName>
    <definedName name="MAMARCAP" localSheetId="0">#REF!</definedName>
    <definedName name="MAMARCAP">#REF!</definedName>
    <definedName name="MAMARCO" localSheetId="0">#REF!</definedName>
    <definedName name="MAMARCO">#REF!</definedName>
    <definedName name="MAMARCOAL" localSheetId="0">#REF!</definedName>
    <definedName name="MAMARCOAL">#REF!</definedName>
    <definedName name="MAMARDA" localSheetId="0">#REF!</definedName>
    <definedName name="MAMARDA">#REF!</definedName>
    <definedName name="MAMARDEP" localSheetId="0">#REF!</definedName>
    <definedName name="MAMARDEP">#REF!</definedName>
    <definedName name="MAMAREOS" localSheetId="0">#REF!</definedName>
    <definedName name="MAMAREOS">#REF!</definedName>
    <definedName name="MAMAREQ" localSheetId="0">#REF!</definedName>
    <definedName name="MAMAREQ">#REF!</definedName>
    <definedName name="MAMARIAT" localSheetId="0">#REF!</definedName>
    <definedName name="MAMARIAT">#REF!</definedName>
    <definedName name="MAMARIBIT" localSheetId="0">#REF!</definedName>
    <definedName name="MAMARIBIT">#REF!</definedName>
    <definedName name="MAMARINT" localSheetId="0">#REF!</definedName>
    <definedName name="MAMARINT">#REF!</definedName>
    <definedName name="MAMARISN" localSheetId="0">#REF!</definedName>
    <definedName name="MAMARISN">#REF!</definedName>
    <definedName name="MAMARNETCONT" localSheetId="0">#REF!</definedName>
    <definedName name="MAMARNETCONT">#REF!</definedName>
    <definedName name="MAMARSTEAM" localSheetId="0">#REF!</definedName>
    <definedName name="MAMARSTEAM">#REF!</definedName>
    <definedName name="MAMARTAX" localSheetId="0">#REF!</definedName>
    <definedName name="MAMARTAX">#REF!</definedName>
    <definedName name="MAMARTO" localSheetId="0">#REF!</definedName>
    <definedName name="MAMARTO">#REF!</definedName>
    <definedName name="MAMARWHEEL" localSheetId="0">#REF!</definedName>
    <definedName name="MAMARWHEEL">#REF!</definedName>
    <definedName name="MAMAYCAP" localSheetId="0">#REF!</definedName>
    <definedName name="MAMAYCAP">#REF!</definedName>
    <definedName name="MAMAYCO" localSheetId="0">#REF!</definedName>
    <definedName name="MAMAYCO">#REF!</definedName>
    <definedName name="MAMAYCOAL" localSheetId="0">#REF!</definedName>
    <definedName name="MAMAYCOAL">#REF!</definedName>
    <definedName name="MAMAYDA" localSheetId="0">#REF!</definedName>
    <definedName name="MAMAYDA">#REF!</definedName>
    <definedName name="MAMAYDEP" localSheetId="0">#REF!</definedName>
    <definedName name="MAMAYDEP">#REF!</definedName>
    <definedName name="MAMAYEOS" localSheetId="0">#REF!</definedName>
    <definedName name="MAMAYEOS">#REF!</definedName>
    <definedName name="MAMAYEQ" localSheetId="0">#REF!</definedName>
    <definedName name="MAMAYEQ">#REF!</definedName>
    <definedName name="MAMAYIAT" localSheetId="0">#REF!</definedName>
    <definedName name="MAMAYIAT">#REF!</definedName>
    <definedName name="MAMAYIBIT" localSheetId="0">#REF!</definedName>
    <definedName name="MAMAYIBIT">#REF!</definedName>
    <definedName name="MAMAYINT" localSheetId="0">#REF!</definedName>
    <definedName name="MAMAYINT">#REF!</definedName>
    <definedName name="MAMAYISN" localSheetId="0">#REF!</definedName>
    <definedName name="MAMAYISN">#REF!</definedName>
    <definedName name="MAMAYNETCONT" localSheetId="0">#REF!</definedName>
    <definedName name="MAMAYNETCONT">#REF!</definedName>
    <definedName name="MAMAYSTEAM" localSheetId="0">#REF!</definedName>
    <definedName name="MAMAYSTEAM">#REF!</definedName>
    <definedName name="MAMAYTAX" localSheetId="0">#REF!</definedName>
    <definedName name="MAMAYTAX">#REF!</definedName>
    <definedName name="MAMAYTO" localSheetId="0">#REF!</definedName>
    <definedName name="MAMAYTO">#REF!</definedName>
    <definedName name="MAMAYWHEEL" localSheetId="0">#REF!</definedName>
    <definedName name="MAMAYWHEEL">#REF!</definedName>
    <definedName name="MAMIAPR" localSheetId="0">#REF!</definedName>
    <definedName name="MAMIAPR">#REF!</definedName>
    <definedName name="MAMIAUG" localSheetId="0">#REF!</definedName>
    <definedName name="MAMIAUG">#REF!</definedName>
    <definedName name="MAMIDEC" localSheetId="0">#REF!</definedName>
    <definedName name="MAMIDEC">#REF!</definedName>
    <definedName name="MAMIFEB" localSheetId="0">#REF!</definedName>
    <definedName name="MAMIFEB">#REF!</definedName>
    <definedName name="MAMIJAN" localSheetId="0">#REF!</definedName>
    <definedName name="MAMIJAN">#REF!</definedName>
    <definedName name="MAMIJUL" localSheetId="0">#REF!</definedName>
    <definedName name="MAMIJUL">#REF!</definedName>
    <definedName name="MAMIJUN" localSheetId="0">#REF!</definedName>
    <definedName name="MAMIJUN">#REF!</definedName>
    <definedName name="MAMIMAR" localSheetId="0">#REF!</definedName>
    <definedName name="MAMIMAR">#REF!</definedName>
    <definedName name="MAMIMAY" localSheetId="0">#REF!</definedName>
    <definedName name="MAMIMAY">#REF!</definedName>
    <definedName name="MAMINOV" localSheetId="0">#REF!</definedName>
    <definedName name="MAMINOV">#REF!</definedName>
    <definedName name="MAMIOCT" localSheetId="0">#REF!</definedName>
    <definedName name="MAMIOCT">#REF!</definedName>
    <definedName name="MAMISEP" localSheetId="0">#REF!</definedName>
    <definedName name="MAMISEP">#REF!</definedName>
    <definedName name="MANOVCAP" localSheetId="0">#REF!</definedName>
    <definedName name="MANOVCAP">#REF!</definedName>
    <definedName name="MANOVCO" localSheetId="0">#REF!</definedName>
    <definedName name="MANOVCO">#REF!</definedName>
    <definedName name="MANOVCOAL" localSheetId="0">#REF!</definedName>
    <definedName name="MANOVCOAL">#REF!</definedName>
    <definedName name="MANOVDA" localSheetId="0">#REF!</definedName>
    <definedName name="MANOVDA">#REF!</definedName>
    <definedName name="MANOVDEP" localSheetId="0">#REF!</definedName>
    <definedName name="MANOVDEP">#REF!</definedName>
    <definedName name="MANOVEOS" localSheetId="0">#REF!</definedName>
    <definedName name="MANOVEOS">#REF!</definedName>
    <definedName name="MANOVEQ" localSheetId="0">#REF!</definedName>
    <definedName name="MANOVEQ">#REF!</definedName>
    <definedName name="MANOVIAT" localSheetId="0">#REF!</definedName>
    <definedName name="MANOVIAT">#REF!</definedName>
    <definedName name="MANOVIBIT" localSheetId="0">#REF!</definedName>
    <definedName name="MANOVIBIT">#REF!</definedName>
    <definedName name="MANOVINT" localSheetId="0">#REF!</definedName>
    <definedName name="MANOVINT">#REF!</definedName>
    <definedName name="MANOVISN" localSheetId="0">#REF!</definedName>
    <definedName name="MANOVISN">#REF!</definedName>
    <definedName name="MANOVNETCONT" localSheetId="0">#REF!</definedName>
    <definedName name="MANOVNETCONT">#REF!</definedName>
    <definedName name="MANOVSTEAM" localSheetId="0">#REF!</definedName>
    <definedName name="MANOVSTEAM">#REF!</definedName>
    <definedName name="MANOVTAX" localSheetId="0">#REF!</definedName>
    <definedName name="MANOVTAX">#REF!</definedName>
    <definedName name="MANOVTO" localSheetId="0">#REF!</definedName>
    <definedName name="MANOVTO">#REF!</definedName>
    <definedName name="MANOVWHEEL" localSheetId="0">#REF!</definedName>
    <definedName name="MANOVWHEEL">#REF!</definedName>
    <definedName name="MantenimientoCorrectivo" localSheetId="0">#REF!</definedName>
    <definedName name="MantenimientoCorrectivo">#REF!</definedName>
    <definedName name="MantenimientoPreventivo" localSheetId="0">#REF!</definedName>
    <definedName name="MantenimientoPreventivo">#REF!</definedName>
    <definedName name="manzce">'[12]Moperd Gener. &amp; Fuel'!$F$45</definedName>
    <definedName name="MAOCTCAP" localSheetId="0">#REF!</definedName>
    <definedName name="MAOCTCAP">#REF!</definedName>
    <definedName name="MAOCTCO" localSheetId="0">#REF!</definedName>
    <definedName name="MAOCTCO">#REF!</definedName>
    <definedName name="MAOCTCOAL" localSheetId="0">#REF!</definedName>
    <definedName name="MAOCTCOAL">#REF!</definedName>
    <definedName name="MAOCTDA" localSheetId="0">#REF!</definedName>
    <definedName name="MAOCTDA">#REF!</definedName>
    <definedName name="MAOCTDEP" localSheetId="0">#REF!</definedName>
    <definedName name="MAOCTDEP">#REF!</definedName>
    <definedName name="MAOCTEOS" localSheetId="0">#REF!</definedName>
    <definedName name="MAOCTEOS">#REF!</definedName>
    <definedName name="MAOCTEQ" localSheetId="0">#REF!</definedName>
    <definedName name="MAOCTEQ">#REF!</definedName>
    <definedName name="MAOCTIAT" localSheetId="0">#REF!</definedName>
    <definedName name="MAOCTIAT">#REF!</definedName>
    <definedName name="MAOCTIBIT" localSheetId="0">#REF!</definedName>
    <definedName name="MAOCTIBIT">#REF!</definedName>
    <definedName name="MAOCTINT" localSheetId="0">#REF!</definedName>
    <definedName name="MAOCTINT">#REF!</definedName>
    <definedName name="MAOCTISN" localSheetId="0">#REF!</definedName>
    <definedName name="MAOCTISN">#REF!</definedName>
    <definedName name="MAOCTNETCONT" localSheetId="0">#REF!</definedName>
    <definedName name="MAOCTNETCONT">#REF!</definedName>
    <definedName name="MAOCTSTEAM" localSheetId="0">#REF!</definedName>
    <definedName name="MAOCTSTEAM">#REF!</definedName>
    <definedName name="MAOCTTAX" localSheetId="0">#REF!</definedName>
    <definedName name="MAOCTTAX">#REF!</definedName>
    <definedName name="MAOCTTO" localSheetId="0">#REF!</definedName>
    <definedName name="MAOCTTO">#REF!</definedName>
    <definedName name="MAOCTWHEEL" localSheetId="0">#REF!</definedName>
    <definedName name="MAOCTWHEEL">#REF!</definedName>
    <definedName name="Mapeo">'[86]Mapeo de cuentas'!$A$7:$I$1787</definedName>
    <definedName name="mapeo1">'[87]Mapeo de cuentas'!$A$7:$I$1761</definedName>
    <definedName name="mapeo2">'[88]Mapeo de cuentas'!$A$8:$H$1800</definedName>
    <definedName name="mapeodef">'[88]PLAN DE CUENTAS HOMOLOGADO'!$A$5:$W$1795</definedName>
    <definedName name="MAR" localSheetId="0">#REF!</definedName>
    <definedName name="MAR">#REF!</definedName>
    <definedName name="Marcelo" localSheetId="0">'[13]Resumen Gral'!#REF!</definedName>
    <definedName name="Marcelo">'[13]Resumen Gral'!#REF!</definedName>
    <definedName name="March_Days" localSheetId="0">#REF!</definedName>
    <definedName name="March_Days">#REF!</definedName>
    <definedName name="march_oil_prices" localSheetId="0">#REF!</definedName>
    <definedName name="march_oil_prices">#REF!</definedName>
    <definedName name="margen" localSheetId="0">#REF!</definedName>
    <definedName name="margen">#REF!</definedName>
    <definedName name="MarL3" localSheetId="0">#REF!</definedName>
    <definedName name="MarL3">#REF!</definedName>
    <definedName name="MarL4" localSheetId="0">#REF!</definedName>
    <definedName name="MarL4">#REF!</definedName>
    <definedName name="MarL5" localSheetId="0">#REF!</definedName>
    <definedName name="MarL5">#REF!</definedName>
    <definedName name="MarNI1" localSheetId="0">#REF!</definedName>
    <definedName name="MarNI1">#REF!</definedName>
    <definedName name="MarNI2" localSheetId="0">#REF!</definedName>
    <definedName name="MarNI2">#REF!</definedName>
    <definedName name="MarNI3" localSheetId="0">#REF!</definedName>
    <definedName name="MarNI3">#REF!</definedName>
    <definedName name="MarNI4" localSheetId="0">#REF!</definedName>
    <definedName name="MarNI4">#REF!</definedName>
    <definedName name="MarNI5" localSheetId="0">#REF!</definedName>
    <definedName name="MarNI5">#REF!</definedName>
    <definedName name="MASEPCAP" localSheetId="0">#REF!</definedName>
    <definedName name="MASEPCAP">#REF!</definedName>
    <definedName name="MASEPCO" localSheetId="0">#REF!</definedName>
    <definedName name="MASEPCO">#REF!</definedName>
    <definedName name="MASEPCOAL" localSheetId="0">#REF!</definedName>
    <definedName name="MASEPCOAL">#REF!</definedName>
    <definedName name="MASEPDA" localSheetId="0">#REF!</definedName>
    <definedName name="MASEPDA">#REF!</definedName>
    <definedName name="MASEPDEP" localSheetId="0">#REF!</definedName>
    <definedName name="MASEPDEP">#REF!</definedName>
    <definedName name="MASEPEOS" localSheetId="0">#REF!</definedName>
    <definedName name="MASEPEOS">#REF!</definedName>
    <definedName name="MASEPEQ" localSheetId="0">#REF!</definedName>
    <definedName name="MASEPEQ">#REF!</definedName>
    <definedName name="MASEPIAT" localSheetId="0">#REF!</definedName>
    <definedName name="MASEPIAT">#REF!</definedName>
    <definedName name="MASEPIBIT" localSheetId="0">#REF!</definedName>
    <definedName name="MASEPIBIT">#REF!</definedName>
    <definedName name="MASEPINT" localSheetId="0">#REF!</definedName>
    <definedName name="MASEPINT">#REF!</definedName>
    <definedName name="MASEPISN" localSheetId="0">#REF!</definedName>
    <definedName name="MASEPISN">#REF!</definedName>
    <definedName name="MASEPNETCONT" localSheetId="0">#REF!</definedName>
    <definedName name="MASEPNETCONT">#REF!</definedName>
    <definedName name="MASEPSTEAM" localSheetId="0">#REF!</definedName>
    <definedName name="MASEPSTEAM">#REF!</definedName>
    <definedName name="MASEPTAX" localSheetId="0">#REF!</definedName>
    <definedName name="MASEPTAX">#REF!</definedName>
    <definedName name="MASEPTO" localSheetId="0">#REF!</definedName>
    <definedName name="MASEPTO">#REF!</definedName>
    <definedName name="MASEPWHEEL" localSheetId="0">#REF!</definedName>
    <definedName name="MASEPWHEEL">#REF!</definedName>
    <definedName name="MAXIMA">5.5</definedName>
    <definedName name="MAY" localSheetId="0">#REF!</definedName>
    <definedName name="MAY">#REF!</definedName>
    <definedName name="May_Days" localSheetId="0">#REF!</definedName>
    <definedName name="May_Days">#REF!</definedName>
    <definedName name="MayL3" localSheetId="0">#REF!</definedName>
    <definedName name="MayL3">#REF!</definedName>
    <definedName name="MayL4" localSheetId="0">#REF!</definedName>
    <definedName name="MayL4">#REF!</definedName>
    <definedName name="MayL5" localSheetId="0">#REF!</definedName>
    <definedName name="MayL5">#REF!</definedName>
    <definedName name="MayNI1" localSheetId="0">#REF!</definedName>
    <definedName name="MayNI1">#REF!</definedName>
    <definedName name="MayNI2" localSheetId="0">#REF!</definedName>
    <definedName name="MayNI2">#REF!</definedName>
    <definedName name="MayNI3" localSheetId="0">#REF!</definedName>
    <definedName name="MayNI3">#REF!</definedName>
    <definedName name="MayNI4" localSheetId="0">#REF!</definedName>
    <definedName name="MayNI4">#REF!</definedName>
    <definedName name="MayNI5" localSheetId="0">#REF!</definedName>
    <definedName name="MayNI5">#REF!</definedName>
    <definedName name="Mayor">'[89]PLAN DE CUENTAS HOMOLOGADO.'!$A$6:$O$1759</definedName>
    <definedName name="mayor2" localSheetId="0">#REF!</definedName>
    <definedName name="mayor2">#REF!</definedName>
    <definedName name="MAYREVBUD" localSheetId="0">#REF!</definedName>
    <definedName name="MAYREVBUD">#REF!</definedName>
    <definedName name="MBAPRBANKINT" localSheetId="0">#REF!</definedName>
    <definedName name="MBAPRBANKINT">#REF!</definedName>
    <definedName name="MBAPRCAP" localSheetId="0">#REF!</definedName>
    <definedName name="MBAPRCAP">#REF!</definedName>
    <definedName name="MBAPRCO" localSheetId="0">#REF!</definedName>
    <definedName name="MBAPRCO">#REF!</definedName>
    <definedName name="MBAPRCOAL" localSheetId="0">#REF!</definedName>
    <definedName name="MBAPRCOAL">#REF!</definedName>
    <definedName name="MBAPRDA" localSheetId="0">#REF!</definedName>
    <definedName name="MBAPRDA">#REF!</definedName>
    <definedName name="MBAPRDEP" localSheetId="0">#REF!</definedName>
    <definedName name="MBAPRDEP">#REF!</definedName>
    <definedName name="MBAPREOS" localSheetId="0">#REF!</definedName>
    <definedName name="MBAPREOS">#REF!</definedName>
    <definedName name="MBAPREQ" localSheetId="0">#REF!</definedName>
    <definedName name="MBAPREQ">#REF!</definedName>
    <definedName name="MBAPRIAT" localSheetId="0">#REF!</definedName>
    <definedName name="MBAPRIAT">#REF!</definedName>
    <definedName name="MBAPRIBIT" localSheetId="0">#REF!</definedName>
    <definedName name="MBAPRIBIT">#REF!</definedName>
    <definedName name="MBAPRINT" localSheetId="0">#REF!</definedName>
    <definedName name="MBAPRINT">#REF!</definedName>
    <definedName name="MBAPRNETCONT" localSheetId="0">#REF!</definedName>
    <definedName name="MBAPRNETCONT">#REF!</definedName>
    <definedName name="MBAPRSTEAM" localSheetId="0">#REF!</definedName>
    <definedName name="MBAPRSTEAM">#REF!</definedName>
    <definedName name="MBAPRTAX" localSheetId="0">#REF!</definedName>
    <definedName name="MBAPRTAX">#REF!</definedName>
    <definedName name="MBAPRTO" localSheetId="0">#REF!</definedName>
    <definedName name="MBAPRTO">#REF!</definedName>
    <definedName name="MBAPRWHEEL" localSheetId="0">#REF!</definedName>
    <definedName name="MBAPRWHEEL">#REF!</definedName>
    <definedName name="MBAUGBANKINT" localSheetId="0">#REF!</definedName>
    <definedName name="MBAUGBANKINT">#REF!</definedName>
    <definedName name="MBAUGCAP" localSheetId="0">#REF!</definedName>
    <definedName name="MBAUGCAP">#REF!</definedName>
    <definedName name="MBAUGCO" localSheetId="0">#REF!</definedName>
    <definedName name="MBAUGCO">#REF!</definedName>
    <definedName name="MBAUGCOAL" localSheetId="0">#REF!</definedName>
    <definedName name="MBAUGCOAL">#REF!</definedName>
    <definedName name="MBAUGDA" localSheetId="0">#REF!</definedName>
    <definedName name="MBAUGDA">#REF!</definedName>
    <definedName name="MBAUGDEP" localSheetId="0">#REF!</definedName>
    <definedName name="MBAUGDEP">#REF!</definedName>
    <definedName name="MBAUGEOS" localSheetId="0">#REF!</definedName>
    <definedName name="MBAUGEOS">#REF!</definedName>
    <definedName name="MBAUGEQ" localSheetId="0">#REF!</definedName>
    <definedName name="MBAUGEQ">#REF!</definedName>
    <definedName name="MBAUGIAT" localSheetId="0">#REF!</definedName>
    <definedName name="MBAUGIAT">#REF!</definedName>
    <definedName name="MBAUGIBIT" localSheetId="0">#REF!</definedName>
    <definedName name="MBAUGIBIT">#REF!</definedName>
    <definedName name="MBAUGINT" localSheetId="0">#REF!</definedName>
    <definedName name="MBAUGINT">#REF!</definedName>
    <definedName name="MBAUGNETCONT" localSheetId="0">#REF!</definedName>
    <definedName name="MBAUGNETCONT">#REF!</definedName>
    <definedName name="MBAUGSTEAM" localSheetId="0">#REF!</definedName>
    <definedName name="MBAUGSTEAM">#REF!</definedName>
    <definedName name="MBAUGTAX" localSheetId="0">#REF!</definedName>
    <definedName name="MBAUGTAX">#REF!</definedName>
    <definedName name="MBAUGTO" localSheetId="0">#REF!</definedName>
    <definedName name="MBAUGTO">#REF!</definedName>
    <definedName name="MBAUGWHEEL" localSheetId="0">#REF!</definedName>
    <definedName name="MBAUGWHEEL">#REF!</definedName>
    <definedName name="MBDECBANKINT" localSheetId="0">#REF!</definedName>
    <definedName name="MBDECBANKINT">#REF!</definedName>
    <definedName name="MBDECCAP" localSheetId="0">#REF!</definedName>
    <definedName name="MBDECCAP">#REF!</definedName>
    <definedName name="MBDECCO" localSheetId="0">#REF!</definedName>
    <definedName name="MBDECCO">#REF!</definedName>
    <definedName name="MBDECCOAL" localSheetId="0">#REF!</definedName>
    <definedName name="MBDECCOAL">#REF!</definedName>
    <definedName name="MBDECDEP" localSheetId="0">#REF!</definedName>
    <definedName name="MBDECDEP">#REF!</definedName>
    <definedName name="MBDECEOS" localSheetId="0">#REF!</definedName>
    <definedName name="MBDECEOS">#REF!</definedName>
    <definedName name="MBDECEQ" localSheetId="0">#REF!</definedName>
    <definedName name="MBDECEQ">#REF!</definedName>
    <definedName name="MBDECIAT" localSheetId="0">#REF!</definedName>
    <definedName name="MBDECIAT">#REF!</definedName>
    <definedName name="MBDECIBIT" localSheetId="0">#REF!</definedName>
    <definedName name="MBDECIBIT">#REF!</definedName>
    <definedName name="MBDECINT" localSheetId="0">#REF!</definedName>
    <definedName name="MBDECINT">#REF!</definedName>
    <definedName name="MBDECNETCONT" localSheetId="0">#REF!</definedName>
    <definedName name="MBDECNETCONT">#REF!</definedName>
    <definedName name="MBDECSTEAM" localSheetId="0">#REF!</definedName>
    <definedName name="MBDECSTEAM">#REF!</definedName>
    <definedName name="MBDECTAX" localSheetId="0">#REF!</definedName>
    <definedName name="MBDECTAX">#REF!</definedName>
    <definedName name="MBDECTO" localSheetId="0">#REF!</definedName>
    <definedName name="MBDECTO">#REF!</definedName>
    <definedName name="MBDECWHEEL" localSheetId="0">#REF!</definedName>
    <definedName name="MBDECWHEEL">#REF!</definedName>
    <definedName name="MBFEBBANKINT" localSheetId="0">#REF!</definedName>
    <definedName name="MBFEBBANKINT">#REF!</definedName>
    <definedName name="MBFEBCAP" localSheetId="0">#REF!</definedName>
    <definedName name="MBFEBCAP">#REF!</definedName>
    <definedName name="MBFEBCO" localSheetId="0">#REF!</definedName>
    <definedName name="MBFEBCO">#REF!</definedName>
    <definedName name="MBFEBCOAL" localSheetId="0">#REF!</definedName>
    <definedName name="MBFEBCOAL">#REF!</definedName>
    <definedName name="MBFEBDA" localSheetId="0">#REF!</definedName>
    <definedName name="MBFEBDA">#REF!</definedName>
    <definedName name="MBFEBDEP" localSheetId="0">#REF!</definedName>
    <definedName name="MBFEBDEP">#REF!</definedName>
    <definedName name="MBFEBEOS" localSheetId="0">#REF!</definedName>
    <definedName name="MBFEBEOS">#REF!</definedName>
    <definedName name="MBFEBEQ" localSheetId="0">#REF!</definedName>
    <definedName name="MBFEBEQ">#REF!</definedName>
    <definedName name="MBFEBIAT" localSheetId="0">#REF!</definedName>
    <definedName name="MBFEBIAT">#REF!</definedName>
    <definedName name="MBFEBIBIT" localSheetId="0">#REF!</definedName>
    <definedName name="MBFEBIBIT">#REF!</definedName>
    <definedName name="MBFEBINT" localSheetId="0">#REF!</definedName>
    <definedName name="MBFEBINT">#REF!</definedName>
    <definedName name="MBFEBNETCONT" localSheetId="0">#REF!</definedName>
    <definedName name="MBFEBNETCONT">#REF!</definedName>
    <definedName name="MBFEBSTEAM" localSheetId="0">#REF!</definedName>
    <definedName name="MBFEBSTEAM">#REF!</definedName>
    <definedName name="MBFEBTAX" localSheetId="0">#REF!</definedName>
    <definedName name="MBFEBTAX">#REF!</definedName>
    <definedName name="MBFEBTO" localSheetId="0">#REF!</definedName>
    <definedName name="MBFEBTO">#REF!</definedName>
    <definedName name="MBFEBWHEEL" localSheetId="0">#REF!</definedName>
    <definedName name="MBFEBWHEEL">#REF!</definedName>
    <definedName name="MBISNAPR" localSheetId="0">#REF!</definedName>
    <definedName name="MBISNAPR">#REF!</definedName>
    <definedName name="MBISNAUG" localSheetId="0">#REF!</definedName>
    <definedName name="MBISNAUG">#REF!</definedName>
    <definedName name="MBISNDEC" localSheetId="0">#REF!</definedName>
    <definedName name="MBISNDEC">#REF!</definedName>
    <definedName name="MBISNFEB" localSheetId="0">#REF!</definedName>
    <definedName name="MBISNFEB">#REF!</definedName>
    <definedName name="MBISNJAN" localSheetId="0">#REF!</definedName>
    <definedName name="MBISNJAN">#REF!</definedName>
    <definedName name="MBISNJUL" localSheetId="0">#REF!</definedName>
    <definedName name="MBISNJUL">#REF!</definedName>
    <definedName name="MBISNJUN" localSheetId="0">#REF!</definedName>
    <definedName name="MBISNJUN">#REF!</definedName>
    <definedName name="MBISNMAR" localSheetId="0">#REF!</definedName>
    <definedName name="MBISNMAR">#REF!</definedName>
    <definedName name="MBISNMAY" localSheetId="0">#REF!</definedName>
    <definedName name="MBISNMAY">#REF!</definedName>
    <definedName name="MBISNNOV" localSheetId="0">#REF!</definedName>
    <definedName name="MBISNNOV">#REF!</definedName>
    <definedName name="MBISNOCT" localSheetId="0">#REF!</definedName>
    <definedName name="MBISNOCT">#REF!</definedName>
    <definedName name="MBISNSEP" localSheetId="0">#REF!</definedName>
    <definedName name="MBISNSEP">#REF!</definedName>
    <definedName name="MBJANBANKINT" localSheetId="0">#REF!</definedName>
    <definedName name="MBJANBANKINT">#REF!</definedName>
    <definedName name="MBJANCAP" localSheetId="0">#REF!</definedName>
    <definedName name="MBJANCAP">#REF!</definedName>
    <definedName name="MBJANCO" localSheetId="0">#REF!</definedName>
    <definedName name="MBJANCO">#REF!</definedName>
    <definedName name="MBJANCOAL" localSheetId="0">#REF!</definedName>
    <definedName name="MBJANCOAL">#REF!</definedName>
    <definedName name="MBJANDA" localSheetId="0">#REF!</definedName>
    <definedName name="MBJANDA">#REF!</definedName>
    <definedName name="MBJANDEP" localSheetId="0">#REF!</definedName>
    <definedName name="MBJANDEP">#REF!</definedName>
    <definedName name="MBJANEOS" localSheetId="0">#REF!</definedName>
    <definedName name="MBJANEOS">#REF!</definedName>
    <definedName name="MBJANEQ" localSheetId="0">#REF!</definedName>
    <definedName name="MBJANEQ">#REF!</definedName>
    <definedName name="MBJANIAT" localSheetId="0">#REF!</definedName>
    <definedName name="MBJANIAT">#REF!</definedName>
    <definedName name="MBJANIBIT" localSheetId="0">#REF!</definedName>
    <definedName name="MBJANIBIT">#REF!</definedName>
    <definedName name="MBJANINT" localSheetId="0">#REF!</definedName>
    <definedName name="MBJANINT">#REF!</definedName>
    <definedName name="MBJANNETCONT" localSheetId="0">#REF!</definedName>
    <definedName name="MBJANNETCONT">#REF!</definedName>
    <definedName name="MBJANSTEAM" localSheetId="0">#REF!</definedName>
    <definedName name="MBJANSTEAM">#REF!</definedName>
    <definedName name="MBJANTAX" localSheetId="0">#REF!</definedName>
    <definedName name="MBJANTAX">#REF!</definedName>
    <definedName name="MBJANWHEEL" localSheetId="0">#REF!</definedName>
    <definedName name="MBJANWHEEL">#REF!</definedName>
    <definedName name="MBJULBANKINT" localSheetId="0">#REF!</definedName>
    <definedName name="MBJULBANKINT">#REF!</definedName>
    <definedName name="MBJULCAP" localSheetId="0">#REF!</definedName>
    <definedName name="MBJULCAP">#REF!</definedName>
    <definedName name="MBJULCO" localSheetId="0">#REF!</definedName>
    <definedName name="MBJULCO">#REF!</definedName>
    <definedName name="MBJULCOAL" localSheetId="0">#REF!</definedName>
    <definedName name="MBJULCOAL">#REF!</definedName>
    <definedName name="MBJULDA" localSheetId="0">#REF!</definedName>
    <definedName name="MBJULDA">#REF!</definedName>
    <definedName name="MBJULDEP" localSheetId="0">#REF!</definedName>
    <definedName name="MBJULDEP">#REF!</definedName>
    <definedName name="MBJULEOS" localSheetId="0">#REF!</definedName>
    <definedName name="MBJULEOS">#REF!</definedName>
    <definedName name="MBJULEQ" localSheetId="0">#REF!</definedName>
    <definedName name="MBJULEQ">#REF!</definedName>
    <definedName name="MBJULIAT" localSheetId="0">#REF!</definedName>
    <definedName name="MBJULIAT">#REF!</definedName>
    <definedName name="MBJULIBIT" localSheetId="0">#REF!</definedName>
    <definedName name="MBJULIBIT">#REF!</definedName>
    <definedName name="MBJULINT" localSheetId="0">#REF!</definedName>
    <definedName name="MBJULINT">#REF!</definedName>
    <definedName name="MBJULNETCONT" localSheetId="0">#REF!</definedName>
    <definedName name="MBJULNETCONT">#REF!</definedName>
    <definedName name="MBJULSTEAM" localSheetId="0">#REF!</definedName>
    <definedName name="MBJULSTEAM">#REF!</definedName>
    <definedName name="MBJULTAX" localSheetId="0">#REF!</definedName>
    <definedName name="MBJULTAX">#REF!</definedName>
    <definedName name="MBJULTO" localSheetId="0">#REF!</definedName>
    <definedName name="MBJULTO">#REF!</definedName>
    <definedName name="MBJULWHEEL" localSheetId="0">#REF!</definedName>
    <definedName name="MBJULWHEEL">#REF!</definedName>
    <definedName name="MBJUNBANKINT" localSheetId="0">#REF!</definedName>
    <definedName name="MBJUNBANKINT">#REF!</definedName>
    <definedName name="MBJUNCAP" localSheetId="0">#REF!</definedName>
    <definedName name="MBJUNCAP">#REF!</definedName>
    <definedName name="MBJUNCO" localSheetId="0">#REF!</definedName>
    <definedName name="MBJUNCO">#REF!</definedName>
    <definedName name="MBJUNCOAL" localSheetId="0">#REF!</definedName>
    <definedName name="MBJUNCOAL">#REF!</definedName>
    <definedName name="MBJUNDA" localSheetId="0">#REF!</definedName>
    <definedName name="MBJUNDA">#REF!</definedName>
    <definedName name="MBJUNDEP" localSheetId="0">#REF!</definedName>
    <definedName name="MBJUNDEP">#REF!</definedName>
    <definedName name="MBJUNEOS" localSheetId="0">#REF!</definedName>
    <definedName name="MBJUNEOS">#REF!</definedName>
    <definedName name="MBJUNEQ" localSheetId="0">#REF!</definedName>
    <definedName name="MBJUNEQ">#REF!</definedName>
    <definedName name="MBJUNIAT" localSheetId="0">#REF!</definedName>
    <definedName name="MBJUNIAT">#REF!</definedName>
    <definedName name="MBJUNIBIT" localSheetId="0">#REF!</definedName>
    <definedName name="MBJUNIBIT">#REF!</definedName>
    <definedName name="MBJUNINT" localSheetId="0">#REF!</definedName>
    <definedName name="MBJUNINT">#REF!</definedName>
    <definedName name="MBJUNNETCONT" localSheetId="0">#REF!</definedName>
    <definedName name="MBJUNNETCONT">#REF!</definedName>
    <definedName name="MBJUNSTEAM" localSheetId="0">#REF!</definedName>
    <definedName name="MBJUNSTEAM">#REF!</definedName>
    <definedName name="MBJUNTAX" localSheetId="0">#REF!</definedName>
    <definedName name="MBJUNTAX">#REF!</definedName>
    <definedName name="MBJUNTO" localSheetId="0">#REF!</definedName>
    <definedName name="MBJUNTO">#REF!</definedName>
    <definedName name="MBJUNWHEEL" localSheetId="0">#REF!</definedName>
    <definedName name="MBJUNWHEEL">#REF!</definedName>
    <definedName name="MBMARBANKINT" localSheetId="0">#REF!</definedName>
    <definedName name="MBMARBANKINT">#REF!</definedName>
    <definedName name="MBMARCAP" localSheetId="0">#REF!</definedName>
    <definedName name="MBMARCAP">#REF!</definedName>
    <definedName name="MBMARCO" localSheetId="0">#REF!</definedName>
    <definedName name="MBMARCO">#REF!</definedName>
    <definedName name="MBMARCOAL" localSheetId="0">#REF!</definedName>
    <definedName name="MBMARCOAL">#REF!</definedName>
    <definedName name="MBMARDA" localSheetId="0">#REF!</definedName>
    <definedName name="MBMARDA">#REF!</definedName>
    <definedName name="MBMARDEP" localSheetId="0">#REF!</definedName>
    <definedName name="MBMARDEP">#REF!</definedName>
    <definedName name="MBMAREOS" localSheetId="0">#REF!</definedName>
    <definedName name="MBMAREOS">#REF!</definedName>
    <definedName name="MBMAREQ" localSheetId="0">#REF!</definedName>
    <definedName name="MBMAREQ">#REF!</definedName>
    <definedName name="MBMARIAT" localSheetId="0">#REF!</definedName>
    <definedName name="MBMARIAT">#REF!</definedName>
    <definedName name="MBMARIBIT" localSheetId="0">#REF!</definedName>
    <definedName name="MBMARIBIT">#REF!</definedName>
    <definedName name="MBMARINT" localSheetId="0">#REF!</definedName>
    <definedName name="MBMARINT">#REF!</definedName>
    <definedName name="MBMARNETCONT" localSheetId="0">#REF!</definedName>
    <definedName name="MBMARNETCONT">#REF!</definedName>
    <definedName name="MBMARSTEAM" localSheetId="0">#REF!</definedName>
    <definedName name="MBMARSTEAM">#REF!</definedName>
    <definedName name="MBMARTAX" localSheetId="0">#REF!</definedName>
    <definedName name="MBMARTAX">#REF!</definedName>
    <definedName name="MBMARTO" localSheetId="0">#REF!</definedName>
    <definedName name="MBMARTO">#REF!</definedName>
    <definedName name="MBMARWHEEL" localSheetId="0">#REF!</definedName>
    <definedName name="MBMARWHEEL">#REF!</definedName>
    <definedName name="MBMAYBANKINT" localSheetId="0">#REF!</definedName>
    <definedName name="MBMAYBANKINT">#REF!</definedName>
    <definedName name="MBMAYCAP" localSheetId="0">#REF!</definedName>
    <definedName name="MBMAYCAP">#REF!</definedName>
    <definedName name="MBMAYCO" localSheetId="0">#REF!</definedName>
    <definedName name="MBMAYCO">#REF!</definedName>
    <definedName name="MBMAYCOAL" localSheetId="0">#REF!</definedName>
    <definedName name="MBMAYCOAL">#REF!</definedName>
    <definedName name="MBMAYDA" localSheetId="0">#REF!</definedName>
    <definedName name="MBMAYDA">#REF!</definedName>
    <definedName name="MBMAYDEP" localSheetId="0">#REF!</definedName>
    <definedName name="MBMAYDEP">#REF!</definedName>
    <definedName name="MBMAYEOS" localSheetId="0">#REF!</definedName>
    <definedName name="MBMAYEOS">#REF!</definedName>
    <definedName name="MBMAYEQ" localSheetId="0">#REF!</definedName>
    <definedName name="MBMAYEQ">#REF!</definedName>
    <definedName name="MBMAYIAT" localSheetId="0">#REF!</definedName>
    <definedName name="MBMAYIAT">#REF!</definedName>
    <definedName name="MBMAYIBIT" localSheetId="0">#REF!</definedName>
    <definedName name="MBMAYIBIT">#REF!</definedName>
    <definedName name="MBMAYINT" localSheetId="0">#REF!</definedName>
    <definedName name="MBMAYINT">#REF!</definedName>
    <definedName name="MBMAYNETCONT" localSheetId="0">#REF!</definedName>
    <definedName name="MBMAYNETCONT">#REF!</definedName>
    <definedName name="MBMAYSTEAM" localSheetId="0">#REF!</definedName>
    <definedName name="MBMAYSTEAM">#REF!</definedName>
    <definedName name="MBMAYTAX" localSheetId="0">#REF!</definedName>
    <definedName name="MBMAYTAX">#REF!</definedName>
    <definedName name="MBMAYTO" localSheetId="0">#REF!</definedName>
    <definedName name="MBMAYTO">#REF!</definedName>
    <definedName name="MBMAYWHEEL" localSheetId="0">#REF!</definedName>
    <definedName name="MBMAYWHEEL">#REF!</definedName>
    <definedName name="MBMIAPR" localSheetId="0">#REF!</definedName>
    <definedName name="MBMIAPR">#REF!</definedName>
    <definedName name="MBMIAUG" localSheetId="0">#REF!</definedName>
    <definedName name="MBMIAUG">#REF!</definedName>
    <definedName name="MBMIDEC" localSheetId="0">#REF!</definedName>
    <definedName name="MBMIDEC">#REF!</definedName>
    <definedName name="MBMIFEB" localSheetId="0">#REF!</definedName>
    <definedName name="MBMIFEB">#REF!</definedName>
    <definedName name="MBMIJAN" localSheetId="0">#REF!</definedName>
    <definedName name="MBMIJAN">#REF!</definedName>
    <definedName name="MBMIJUL" localSheetId="0">#REF!</definedName>
    <definedName name="MBMIJUL">#REF!</definedName>
    <definedName name="MBMIJUN" localSheetId="0">#REF!</definedName>
    <definedName name="MBMIJUN">#REF!</definedName>
    <definedName name="MBMIMAR" localSheetId="0">#REF!</definedName>
    <definedName name="MBMIMAR">#REF!</definedName>
    <definedName name="MBMIMAY" localSheetId="0">#REF!</definedName>
    <definedName name="MBMIMAY">#REF!</definedName>
    <definedName name="MBMINOV" localSheetId="0">#REF!</definedName>
    <definedName name="MBMINOV">#REF!</definedName>
    <definedName name="MBMIOCT" localSheetId="0">#REF!</definedName>
    <definedName name="MBMIOCT">#REF!</definedName>
    <definedName name="MBMISEP" localSheetId="0">#REF!</definedName>
    <definedName name="MBMISEP">#REF!</definedName>
    <definedName name="MBNOVBANKINT" localSheetId="0">#REF!</definedName>
    <definedName name="MBNOVBANKINT">#REF!</definedName>
    <definedName name="MBNOVCAP" localSheetId="0">#REF!</definedName>
    <definedName name="MBNOVCAP">#REF!</definedName>
    <definedName name="MBNOVCO" localSheetId="0">#REF!</definedName>
    <definedName name="MBNOVCO">#REF!</definedName>
    <definedName name="MBNOVCOAL" localSheetId="0">#REF!</definedName>
    <definedName name="MBNOVCOAL">#REF!</definedName>
    <definedName name="MBNOVDA" localSheetId="0">#REF!</definedName>
    <definedName name="MBNOVDA">#REF!</definedName>
    <definedName name="MBNOVDEP" localSheetId="0">#REF!</definedName>
    <definedName name="MBNOVDEP">#REF!</definedName>
    <definedName name="MBNOVEOS" localSheetId="0">#REF!</definedName>
    <definedName name="MBNOVEOS">#REF!</definedName>
    <definedName name="MBNOVEQ" localSheetId="0">#REF!</definedName>
    <definedName name="MBNOVEQ">#REF!</definedName>
    <definedName name="MBNOVIAT" localSheetId="0">#REF!</definedName>
    <definedName name="MBNOVIAT">#REF!</definedName>
    <definedName name="MBNOVIBIT" localSheetId="0">#REF!</definedName>
    <definedName name="MBNOVIBIT">#REF!</definedName>
    <definedName name="MBNOVINT" localSheetId="0">#REF!</definedName>
    <definedName name="MBNOVINT">#REF!</definedName>
    <definedName name="MBNOVNETCONT" localSheetId="0">#REF!</definedName>
    <definedName name="MBNOVNETCONT">#REF!</definedName>
    <definedName name="MBNOVSTEAM" localSheetId="0">#REF!</definedName>
    <definedName name="MBNOVSTEAM">#REF!</definedName>
    <definedName name="MBNOVTAX" localSheetId="0">#REF!</definedName>
    <definedName name="MBNOVTAX">#REF!</definedName>
    <definedName name="MBNOVTO" localSheetId="0">#REF!</definedName>
    <definedName name="MBNOVTO">#REF!</definedName>
    <definedName name="MBNOVWHEEL" localSheetId="0">#REF!</definedName>
    <definedName name="MBNOVWHEEL">#REF!</definedName>
    <definedName name="MBOCTBANKINT" localSheetId="0">#REF!</definedName>
    <definedName name="MBOCTBANKINT">#REF!</definedName>
    <definedName name="MBOCTCAP" localSheetId="0">#REF!</definedName>
    <definedName name="MBOCTCAP">#REF!</definedName>
    <definedName name="MBOCTCO" localSheetId="0">#REF!</definedName>
    <definedName name="MBOCTCO">#REF!</definedName>
    <definedName name="MBOCTCOAL" localSheetId="0">#REF!</definedName>
    <definedName name="MBOCTCOAL">#REF!</definedName>
    <definedName name="MBOCTDA" localSheetId="0">#REF!</definedName>
    <definedName name="MBOCTDA">#REF!</definedName>
    <definedName name="MBOCTDEP" localSheetId="0">#REF!</definedName>
    <definedName name="MBOCTDEP">#REF!</definedName>
    <definedName name="MBOCTEOS" localSheetId="0">#REF!</definedName>
    <definedName name="MBOCTEOS">#REF!</definedName>
    <definedName name="MBOCTEQ" localSheetId="0">#REF!</definedName>
    <definedName name="MBOCTEQ">#REF!</definedName>
    <definedName name="MBOCTIAT" localSheetId="0">#REF!</definedName>
    <definedName name="MBOCTIAT">#REF!</definedName>
    <definedName name="MBOCTIBIT" localSheetId="0">#REF!</definedName>
    <definedName name="MBOCTIBIT">#REF!</definedName>
    <definedName name="MBOCTINT" localSheetId="0">#REF!</definedName>
    <definedName name="MBOCTINT">#REF!</definedName>
    <definedName name="MBOCTNETCONT" localSheetId="0">#REF!</definedName>
    <definedName name="MBOCTNETCONT">#REF!</definedName>
    <definedName name="MBOCTSTEAM" localSheetId="0">#REF!</definedName>
    <definedName name="MBOCTSTEAM">#REF!</definedName>
    <definedName name="MBOCTTAX" localSheetId="0">#REF!</definedName>
    <definedName name="MBOCTTAX">#REF!</definedName>
    <definedName name="MBOCTTO" localSheetId="0">#REF!</definedName>
    <definedName name="MBOCTTO">#REF!</definedName>
    <definedName name="MBOCTWHEEL" localSheetId="0">#REF!</definedName>
    <definedName name="MBOCTWHEEL">#REF!</definedName>
    <definedName name="MBSEPBANKINT" localSheetId="0">#REF!</definedName>
    <definedName name="MBSEPBANKINT">#REF!</definedName>
    <definedName name="MBSEPCAP" localSheetId="0">#REF!</definedName>
    <definedName name="MBSEPCAP">#REF!</definedName>
    <definedName name="MBSEPCO" localSheetId="0">#REF!</definedName>
    <definedName name="MBSEPCO">#REF!</definedName>
    <definedName name="MBSEPCOAL" localSheetId="0">#REF!</definedName>
    <definedName name="MBSEPCOAL">#REF!</definedName>
    <definedName name="MBSEPDA" localSheetId="0">#REF!</definedName>
    <definedName name="MBSEPDA">#REF!</definedName>
    <definedName name="MBSEPDEP" localSheetId="0">#REF!</definedName>
    <definedName name="MBSEPDEP">#REF!</definedName>
    <definedName name="MBSEPEOS" localSheetId="0">#REF!</definedName>
    <definedName name="MBSEPEOS">#REF!</definedName>
    <definedName name="MBSEPEQ" localSheetId="0">#REF!</definedName>
    <definedName name="MBSEPEQ">#REF!</definedName>
    <definedName name="MBSEPIAT" localSheetId="0">#REF!</definedName>
    <definedName name="MBSEPIAT">#REF!</definedName>
    <definedName name="MBSEPIBIT" localSheetId="0">#REF!</definedName>
    <definedName name="MBSEPIBIT">#REF!</definedName>
    <definedName name="MBSEPINT" localSheetId="0">#REF!</definedName>
    <definedName name="MBSEPINT">#REF!</definedName>
    <definedName name="MBSEPNETCONT" localSheetId="0">#REF!</definedName>
    <definedName name="MBSEPNETCONT">#REF!</definedName>
    <definedName name="MBSEPSTEAM" localSheetId="0">#REF!</definedName>
    <definedName name="MBSEPSTEAM">#REF!</definedName>
    <definedName name="MBSEPTAX" localSheetId="0">#REF!</definedName>
    <definedName name="MBSEPTAX">#REF!</definedName>
    <definedName name="MBSEPTO" localSheetId="0">#REF!</definedName>
    <definedName name="MBSEPTO">#REF!</definedName>
    <definedName name="MBSEPWHEEL" localSheetId="0">#REF!</definedName>
    <definedName name="MBSEPWHEEL">#REF!</definedName>
    <definedName name="mcrgra">OFFSET('[77]Gráfico Carbón'!$D$18,0,0,COUNT('[77]Gráfico Carbón'!$D$1:$D$65536))</definedName>
    <definedName name="med">[31]Constante!$B$12</definedName>
    <definedName name="MEDIA">4.5</definedName>
    <definedName name="MEDICIONES">[73]Resumen!$N$85</definedName>
    <definedName name="megce">'[12]Moperd Generation &amp; Fuel'!$P$30</definedName>
    <definedName name="mejoras" localSheetId="0">#REF!</definedName>
    <definedName name="mejoras">#REF!</definedName>
    <definedName name="memo1">'[90]Publicación Diarios - Memo'!$O$519:$U$574</definedName>
    <definedName name="memo2">'[90]Publicación Diarios - Memo'!$O$287:$V$347</definedName>
    <definedName name="mes" localSheetId="0">#REF!</definedName>
    <definedName name="mes">#REF!</definedName>
    <definedName name="mes_num" localSheetId="0">#REF!</definedName>
    <definedName name="mes_num">#REF!</definedName>
    <definedName name="MesActDat">[6]Tendencia!$M$5</definedName>
    <definedName name="MesActual" localSheetId="0">#REF!</definedName>
    <definedName name="MesActual">#REF!</definedName>
    <definedName name="mesAjuste">[6]Tendencia!$C$31</definedName>
    <definedName name="Meses">[24]Listas!$B$4:$B$15</definedName>
    <definedName name="MESES_ADIC">[16]Irregularidades!$AB$120</definedName>
    <definedName name="MesInicDat">[24]Tendencia!$M$4</definedName>
    <definedName name="MesInicioP">[24]Tendencia!$I$4</definedName>
    <definedName name="MesPredLP" localSheetId="0">[6]Tendencia!#REF!</definedName>
    <definedName name="MesPredLP">[6]Tendencia!#REF!</definedName>
    <definedName name="MesSat">[6]Tendencia!$I$5</definedName>
    <definedName name="meta">[91]meta!$D$8:$F$27</definedName>
    <definedName name="metas" localSheetId="0">#REF!</definedName>
    <definedName name="metas">#REF!</definedName>
    <definedName name="Metodologia_Ingresos">[14]PARÁMETROS!$E$122</definedName>
    <definedName name="MFPCC">'[16]Parámetros Generales'!$D$32</definedName>
    <definedName name="Mh" localSheetId="0">#REF!</definedName>
    <definedName name="Mh">#REF!</definedName>
    <definedName name="mimtotoct" localSheetId="0">#REF!</definedName>
    <definedName name="mimtotoct">#REF!</definedName>
    <definedName name="MinI_1">'[11]Escala Vieja'!$B$43</definedName>
    <definedName name="MinI_2">'[11]Escala Vieja'!$B$44</definedName>
    <definedName name="MinI_3">'[11]Escala Vieja'!$B$45</definedName>
    <definedName name="MINIMA">3.5</definedName>
    <definedName name="mintitnov" localSheetId="0">#REF!</definedName>
    <definedName name="mintitnov">#REF!</definedName>
    <definedName name="mintotapr" localSheetId="0">#REF!</definedName>
    <definedName name="mintotapr">#REF!</definedName>
    <definedName name="mintotaug" localSheetId="0">#REF!</definedName>
    <definedName name="mintotaug">#REF!</definedName>
    <definedName name="mintotdec" localSheetId="0">#REF!</definedName>
    <definedName name="mintotdec">#REF!</definedName>
    <definedName name="mintotfeb" localSheetId="0">#REF!</definedName>
    <definedName name="mintotfeb">#REF!</definedName>
    <definedName name="mintotjan" localSheetId="0">#REF!</definedName>
    <definedName name="mintotjan">#REF!</definedName>
    <definedName name="mintotjul" localSheetId="0">#REF!</definedName>
    <definedName name="mintotjul">#REF!</definedName>
    <definedName name="mintotjun" localSheetId="0">#REF!</definedName>
    <definedName name="mintotjun">#REF!</definedName>
    <definedName name="mintotmar" localSheetId="0">#REF!</definedName>
    <definedName name="mintotmar">#REF!</definedName>
    <definedName name="mintotmay" localSheetId="0">#REF!</definedName>
    <definedName name="mintotmay">#REF!</definedName>
    <definedName name="mintotsep" localSheetId="0">#REF!</definedName>
    <definedName name="mintotsep">#REF!</definedName>
    <definedName name="mintottot" localSheetId="0">#REF!</definedName>
    <definedName name="mintottot">#REF!</definedName>
    <definedName name="Misc_OM_Cost_Esc" localSheetId="0">#REF!</definedName>
    <definedName name="Misc_OM_Cost_Esc">#REF!</definedName>
    <definedName name="mmmm" localSheetId="0">'[68]Factura Cont.  EDESUR'!#REF!</definedName>
    <definedName name="mmmm">'[68]Factura Cont.  EDESUR'!#REF!</definedName>
    <definedName name="modelo_total" localSheetId="0">#REF!,#REF!,#REF!,#REF!,#REF!</definedName>
    <definedName name="modelo_total">#REF!,#REF!,#REF!,#REF!,#REF!</definedName>
    <definedName name="monto" localSheetId="0">#REF!</definedName>
    <definedName name="monto">#REF!</definedName>
    <definedName name="MOTOR_DIESEL" localSheetId="0">#REF!</definedName>
    <definedName name="MOTOR_DIESEL">#REF!</definedName>
    <definedName name="Movimiento_de_caja" localSheetId="0">'[15]Area Summary'!#REF!</definedName>
    <definedName name="Movimiento_de_caja">'[15]Area Summary'!#REF!</definedName>
    <definedName name="MPAC">'[62]M Plata Atenc Cliente'!$A$1:$Z$100</definedName>
    <definedName name="MPNTot" localSheetId="0">#REF!</definedName>
    <definedName name="MPNTot">#REF!</definedName>
    <definedName name="MPPDV">'[62]M Plata Protec Ventas'!$A$1:$Z$100</definedName>
    <definedName name="MPPGTLR">'[62]M Plata Perd-Gest Tec-Lect-Repa'!$A$1:$Z$100</definedName>
    <definedName name="MPTot" localSheetId="0">#REF!</definedName>
    <definedName name="MPTot">#REF!</definedName>
    <definedName name="MRAsignado" localSheetId="0">#REF!</definedName>
    <definedName name="MRAsignado">#REF!</definedName>
    <definedName name="MRAsignado_Falcon" localSheetId="0">#REF!</definedName>
    <definedName name="MRAsignado_Falcon">#REF!</definedName>
    <definedName name="MRAsignado_RPF" localSheetId="0">#REF!</definedName>
    <definedName name="MRAsignado_RPF">#REF!</definedName>
    <definedName name="MRCEA">'[16]Parámetros Generales'!$D$93</definedName>
    <definedName name="MTCPA">'[16]Parámetros Generales'!$D$80</definedName>
    <definedName name="MTCPI">'[16]Parámetros Generales'!$D$78</definedName>
    <definedName name="MTCPIS">'[16]Parámetros Generales'!$D$77</definedName>
    <definedName name="MTCPN">'[16]Parámetros Generales'!$D$79</definedName>
    <definedName name="MTGCPNC">'[16]Parámetros Generales'!$D$102</definedName>
    <definedName name="MTGEANE">'[16]Parámetros Generales'!$D$103</definedName>
    <definedName name="MWHeFactor" localSheetId="0">'[80]Reference #''s'!#REF!</definedName>
    <definedName name="MWHeFactor">'[80]Reference #''s'!#REF!</definedName>
    <definedName name="N_PP" localSheetId="0">#REF!</definedName>
    <definedName name="N_PP">#REF!</definedName>
    <definedName name="Name" localSheetId="0">#REF!</definedName>
    <definedName name="Name">#REF!</definedName>
    <definedName name="NCMDB">'[16]Parámetros Generales'!$D$67</definedName>
    <definedName name="NCTN_MEA" localSheetId="0">#REF!</definedName>
    <definedName name="NCTN_MEA">#REF!</definedName>
    <definedName name="necesidades_caja">'[14]PROFORMA ITABO'!$C$57:$DP$57</definedName>
    <definedName name="Net_Cash_GJMC_Sale" localSheetId="0">#REF!</definedName>
    <definedName name="Net_Cash_GJMC_Sale">#REF!</definedName>
    <definedName name="NHU">'[44]VALORES PARAMETROS'!$C$30</definedName>
    <definedName name="NHUBTSG">'[19]VALORES BASE'!$H$40</definedName>
    <definedName name="NHUBTSR">'[19]VALORES BASE'!$H$39</definedName>
    <definedName name="NHUC">'[9]VALORES BASE'!$H$38</definedName>
    <definedName name="NHUD">'[9]VALORES BASE'!$H$39</definedName>
    <definedName name="nnnn" localSheetId="0">'[68]Factura Cont.  EDESUR'!#REF!</definedName>
    <definedName name="nnnn">'[68]Factura Cont.  EDESUR'!#REF!</definedName>
    <definedName name="NO" localSheetId="0">#REF!</definedName>
    <definedName name="NO">#REF!</definedName>
    <definedName name="No_depreciables">'[14]PROFORMA ITABO'!$C$27:$DP$27</definedName>
    <definedName name="No_depreciables_ob_prog">'[14]PROFORMA ITABO'!$C$26:$DP$26</definedName>
    <definedName name="No_depreciables_Terrenos">'[14]PROFORMA ITABO'!$C$27:$DP$27</definedName>
    <definedName name="Nodo" localSheetId="0">#REF!</definedName>
    <definedName name="Nodo">#REF!</definedName>
    <definedName name="Nom_Ord_CDE">'[11]Nomina CDE Ordenada'!$A$10:$R$706</definedName>
    <definedName name="Nombre" localSheetId="0">#REF!</definedName>
    <definedName name="Nombre">#REF!</definedName>
    <definedName name="Nombre_Informe">'[27]F-Portada'!$O$5</definedName>
    <definedName name="normal" localSheetId="0">#REF!</definedName>
    <definedName name="normal">#REF!</definedName>
    <definedName name="NORMAL1" localSheetId="0">#REF!</definedName>
    <definedName name="NORMAL1">#REF!</definedName>
    <definedName name="Norte">[92]av_of_cl!$J$58:$U$106</definedName>
    <definedName name="NOTICE">#N/A</definedName>
    <definedName name="NOV" localSheetId="0">#REF!</definedName>
    <definedName name="NOV">#REF!</definedName>
    <definedName name="November_Days" localSheetId="0">#REF!</definedName>
    <definedName name="November_Days">#REF!</definedName>
    <definedName name="NovL3" localSheetId="0">#REF!</definedName>
    <definedName name="NovL3">#REF!</definedName>
    <definedName name="NovL4" localSheetId="0">#REF!</definedName>
    <definedName name="NovL4">#REF!</definedName>
    <definedName name="NovL5" localSheetId="0">#REF!</definedName>
    <definedName name="NovL5">#REF!</definedName>
    <definedName name="NovNI1" localSheetId="0">#REF!</definedName>
    <definedName name="NovNI1">#REF!</definedName>
    <definedName name="NovNI2" localSheetId="0">#REF!</definedName>
    <definedName name="NovNI2">#REF!</definedName>
    <definedName name="NovNI3" localSheetId="0">#REF!</definedName>
    <definedName name="NovNI3">#REF!</definedName>
    <definedName name="NovNI4" localSheetId="0">#REF!</definedName>
    <definedName name="NovNI4">#REF!</definedName>
    <definedName name="NovNI5" localSheetId="0">#REF!</definedName>
    <definedName name="NovNI5">#REF!</definedName>
    <definedName name="NSCAPFACT">#N/A</definedName>
    <definedName name="Number_of_Payments">'[81]Calculadora de préstamos'!$E$10</definedName>
    <definedName name="NUMERITO_DE_24" localSheetId="0">#REF!</definedName>
    <definedName name="NUMERITO_DE_24">#REF!</definedName>
    <definedName name="NY_Cap_Tax" localSheetId="0">#REF!</definedName>
    <definedName name="NY_Cap_Tax">#REF!</definedName>
    <definedName name="NY_GR_Tax" localSheetId="0">#REF!</definedName>
    <definedName name="NY_GR_Tax">#REF!</definedName>
    <definedName name="NY_GR_Tax_sw" localSheetId="0">#REF!</definedName>
    <definedName name="NY_GR_Tax_sw">#REF!</definedName>
    <definedName name="NY_Tax" localSheetId="0">#REF!</definedName>
    <definedName name="NY_Tax">#REF!</definedName>
    <definedName name="O" localSheetId="0">#REF!</definedName>
    <definedName name="O">#REF!</definedName>
    <definedName name="o_act">'[14]PROFORMA ITABO'!$C$394:$DP$394</definedName>
    <definedName name="o_act_circ">'[14]PROFORMA ITABO'!$C$303:$DP$303</definedName>
    <definedName name="o_gts">'[14]PROFORMA ITABO'!$C$181:$DP$181</definedName>
    <definedName name="o_ing">'[14]PROFORMA ITABO'!$C$176:$DP$176</definedName>
    <definedName name="o_inv">'[14]PROFORMA ITABO'!$C$380:$DP$380</definedName>
    <definedName name="O_M_ESC">#N/A</definedName>
    <definedName name="O_M91">#N/A</definedName>
    <definedName name="Ob_Civiles_Edif">'[14]PROFORMA ITABO'!$C$327:$DP$327</definedName>
    <definedName name="Oblig_de_CP">'[14]PROFORMA ITABO'!$C$396:$DP$396</definedName>
    <definedName name="oblig_lp_cp">'[14]PROFORMA ITABO'!$C$449:$DP$449</definedName>
    <definedName name="oblig_lp_lp">'[14]PROFORMA ITABO'!$C$450:$DP$450</definedName>
    <definedName name="Obras" localSheetId="0">#REF!</definedName>
    <definedName name="Obras">#REF!</definedName>
    <definedName name="Obras_en_Progreso">'[14]PROFORMA ITABO'!$C$311:$DP$311</definedName>
    <definedName name="OCT" localSheetId="0">#REF!</definedName>
    <definedName name="OCT">#REF!</definedName>
    <definedName name="OctL3" localSheetId="0">#REF!</definedName>
    <definedName name="OctL3">#REF!</definedName>
    <definedName name="OctL4" localSheetId="0">#REF!</definedName>
    <definedName name="OctL4">#REF!</definedName>
    <definedName name="OctL5" localSheetId="0">#REF!</definedName>
    <definedName name="OctL5">#REF!</definedName>
    <definedName name="OctNI1" localSheetId="0">#REF!</definedName>
    <definedName name="OctNI1">#REF!</definedName>
    <definedName name="OctNI2" localSheetId="0">#REF!</definedName>
    <definedName name="OctNI2">#REF!</definedName>
    <definedName name="OctNI3" localSheetId="0">#REF!</definedName>
    <definedName name="OctNI3">#REF!</definedName>
    <definedName name="OctNI4" localSheetId="0">#REF!</definedName>
    <definedName name="OctNI4">#REF!</definedName>
    <definedName name="OctNI5" localSheetId="0">#REF!</definedName>
    <definedName name="OctNI5">#REF!</definedName>
    <definedName name="October_Days" localSheetId="0">#REF!</definedName>
    <definedName name="October_Days">#REF!</definedName>
    <definedName name="Octubre" hidden="1">{#N/A,#N/A,FALSE,"DailyOutage"}</definedName>
    <definedName name="OGECOALFORECAST">#N/A</definedName>
    <definedName name="OM_Table1.1a" localSheetId="0">#REF!</definedName>
    <definedName name="OM_Table1.1a">#REF!</definedName>
    <definedName name="OM_Table1.2a" localSheetId="0">#REF!</definedName>
    <definedName name="OM_Table1.2a">#REF!</definedName>
    <definedName name="OM_Table1.3a" localSheetId="0">#REF!</definedName>
    <definedName name="OM_Table1.3a">#REF!</definedName>
    <definedName name="OM_Table2.1" localSheetId="0">#REF!</definedName>
    <definedName name="OM_Table2.1">#REF!</definedName>
    <definedName name="OM_Table2.1a" localSheetId="0">#REF!</definedName>
    <definedName name="OM_Table2.1a">#REF!</definedName>
    <definedName name="OM_Table2.2" localSheetId="0">#REF!</definedName>
    <definedName name="OM_Table2.2">#REF!</definedName>
    <definedName name="OM_Table2.2a" localSheetId="0">#REF!</definedName>
    <definedName name="OM_Table2.2a">#REF!</definedName>
    <definedName name="OM_Table2.3" localSheetId="0">#REF!</definedName>
    <definedName name="OM_Table2.3">#REF!</definedName>
    <definedName name="OM_Table2.3a" localSheetId="0">#REF!</definedName>
    <definedName name="OM_Table2.3a">#REF!</definedName>
    <definedName name="oo_lp">'[14]PROFORMA ITABO'!$C$615:$DP$615</definedName>
    <definedName name="ooo">[93]Hoja4!$E$8:$G$55</definedName>
    <definedName name="Op_year" localSheetId="0">#REF!</definedName>
    <definedName name="Op_year">#REF!</definedName>
    <definedName name="opc">'[14]PROFORMA ITABO'!$C$608:$DP$608</definedName>
    <definedName name="OPCAPFACT">#N/A</definedName>
    <definedName name="OPER2">[94]GC!$L$24</definedName>
    <definedName name="OPERATION_DATE" localSheetId="0">#REF!</definedName>
    <definedName name="OPERATION_DATE">#REF!</definedName>
    <definedName name="OPEX_SAPC" localSheetId="0">#REF!</definedName>
    <definedName name="OPEX_SAPC">#REF!</definedName>
    <definedName name="OptMeses">[24]Listas!$B$4:$B$16</definedName>
    <definedName name="OTHER_ESC" localSheetId="0">#REF!</definedName>
    <definedName name="OTHER_ESC">#REF!</definedName>
    <definedName name="Other_Financing" localSheetId="0">#REF!</definedName>
    <definedName name="Other_Financing">#REF!</definedName>
    <definedName name="OTHER_REV" localSheetId="0">#REF!</definedName>
    <definedName name="OTHER_REV">#REF!</definedName>
    <definedName name="otra" localSheetId="0">#REF!</definedName>
    <definedName name="otra">#REF!</definedName>
    <definedName name="OtraDistribuidora" localSheetId="0">#REF!</definedName>
    <definedName name="OtraDistribuidora">#REF!</definedName>
    <definedName name="OTRO" hidden="1">{#N/A,#N/A,FALSE,"DailyOutage"}</definedName>
    <definedName name="OTROS" hidden="1">{#N/A,#N/A,FALSE,"DailyOutage"}</definedName>
    <definedName name="OutageHR" localSheetId="0">'[80]Reference #''s'!#REF!</definedName>
    <definedName name="OutageHR">'[80]Reference #''s'!#REF!</definedName>
    <definedName name="Overhead_tax_rate" localSheetId="0">#REF!</definedName>
    <definedName name="Overhead_tax_rate">#REF!</definedName>
    <definedName name="OWNERSHIP" localSheetId="0">#REF!</definedName>
    <definedName name="OWNERSHIP">#REF!</definedName>
    <definedName name="p" localSheetId="0">#REF!</definedName>
    <definedName name="p">#REF!</definedName>
    <definedName name="P_00" localSheetId="0">#REF!</definedName>
    <definedName name="P_00">#REF!</definedName>
    <definedName name="P_00_Ch" localSheetId="0">#REF!</definedName>
    <definedName name="P_00_Ch">#REF!</definedName>
    <definedName name="P01enero" localSheetId="0">#REF!</definedName>
    <definedName name="P01enero">#REF!</definedName>
    <definedName name="P02febrero" localSheetId="0">#REF!</definedName>
    <definedName name="P02febrero">#REF!</definedName>
    <definedName name="P03marzo" localSheetId="0">#REF!</definedName>
    <definedName name="P03marzo">#REF!</definedName>
    <definedName name="P04abril" localSheetId="0">#REF!</definedName>
    <definedName name="P04abril">#REF!</definedName>
    <definedName name="P05mayo" localSheetId="0">#REF!</definedName>
    <definedName name="P05mayo">#REF!</definedName>
    <definedName name="P06junio" localSheetId="0">#REF!</definedName>
    <definedName name="P06junio">#REF!</definedName>
    <definedName name="P07julio" localSheetId="0">#REF!</definedName>
    <definedName name="P07julio">#REF!</definedName>
    <definedName name="P08agosto" localSheetId="0">#REF!</definedName>
    <definedName name="P08agosto">#REF!</definedName>
    <definedName name="P09septiembre" localSheetId="0">#REF!</definedName>
    <definedName name="P09septiembre">#REF!</definedName>
    <definedName name="P10octubre" localSheetId="0">#REF!</definedName>
    <definedName name="P10octubre">#REF!</definedName>
    <definedName name="P11noviembre" localSheetId="0">#REF!</definedName>
    <definedName name="P11noviembre">#REF!</definedName>
    <definedName name="P12diciembre" localSheetId="0">#REF!</definedName>
    <definedName name="P12diciembre">#REF!</definedName>
    <definedName name="pago">'[95]19 Personal'!$P$14</definedName>
    <definedName name="pago_BC">'[14]PROFORMA ITABO'!$C$548:$CT$548</definedName>
    <definedName name="pago_BID">'[14]PROFORMA ITABO'!$C$525:$CT$525</definedName>
    <definedName name="pago_c1">'[14]PROFORMA ITABO'!$C$456:$DP$456</definedName>
    <definedName name="pago_c2">'[14]PROFORMA ITABO'!$C$479:$DP$479</definedName>
    <definedName name="pago_com_BC">'[14]PROFORMA ITABO'!$C$564:$CT$564</definedName>
    <definedName name="pago_com_BID">'[14]PROFORMA ITABO'!$C$541:$CT$541</definedName>
    <definedName name="pago_com_c1">'[14]PROFORMA ITABO'!$C$472:$DP$472</definedName>
    <definedName name="pago_com_c2">'[14]PROFORMA ITABO'!$C$495:$DP$495</definedName>
    <definedName name="pago_com_ECA">'[14]PROFORMA ITABO'!$C$518:$CT$518</definedName>
    <definedName name="pago_cp_exist">'[14]PROFORMA ITABO'!$C$409:$DP$409</definedName>
    <definedName name="Pago_Ctato_Admin">'[14]PROFORMA ITABO'!$C$416:$CT$416</definedName>
    <definedName name="pago_CxP">'[14]PROFORMA ITABO'!$C$402:$DP$402</definedName>
    <definedName name="pago_der_int">'[14]PROFORMA ITABO'!$C$571:$DP$571</definedName>
    <definedName name="pago_div">'[14]PROFORMA ITABO'!$C$600:$DP$600</definedName>
    <definedName name="pago_ECA">'[14]PROFORMA ITABO'!$C$502:$CT$502</definedName>
    <definedName name="pago_fin_caja">'[14]PROFORMA ITABO'!$C$426:$DP$426</definedName>
    <definedName name="Pago_Gts_Anticip">'[14]PROFORMA ITABO'!$C$294:$DP$294</definedName>
    <definedName name="pago_i_BC">'[14]PROFORMA ITABO'!$C$557:$CT$557</definedName>
    <definedName name="pago_i_BID">'[14]PROFORMA ITABO'!$C$534:$CT$534</definedName>
    <definedName name="pago_i_c1">'[14]PROFORMA ITABO'!$C$465:$DP$465</definedName>
    <definedName name="pago_i_c2">'[14]PROFORMA ITABO'!$C$488:$DP$488</definedName>
    <definedName name="pago_i_der_int">'[14]PROFORMA ITABO'!$C$587:$DP$587</definedName>
    <definedName name="pago_i_ECA">'[14]PROFORMA ITABO'!$C$511:$CT$511</definedName>
    <definedName name="pago_impto">'[14]PROFORMA ITABO'!$C$234:$DP$234</definedName>
    <definedName name="pago_iva">'[14]PROFORMA ITABO'!$C$288:$DP$288</definedName>
    <definedName name="pago_oo_lp">'[14]PROFORMA ITABO'!$C$614:$DP$614</definedName>
    <definedName name="pago_opc">'[14]PROFORMA ITABO'!$C$607:$DP$607</definedName>
    <definedName name="pago_ppm">'[14]PROFORMA ITABO'!$C$241:$DP$241</definedName>
    <definedName name="Pagos_Centrales" localSheetId="0">#REF!</definedName>
    <definedName name="Pagos_Centrales">#REF!</definedName>
    <definedName name="paola">'[57]PPTO OPEX 2012'!$A$4:$C$109</definedName>
    <definedName name="parametros_1" localSheetId="0">#REF!</definedName>
    <definedName name="parametros_1">#REF!</definedName>
    <definedName name="parametros_2" localSheetId="0">#REF!</definedName>
    <definedName name="parametros_2">#REF!</definedName>
    <definedName name="Particip_Holding">[14]PARÁMETROS!$C$25</definedName>
    <definedName name="Participación">'[34]Participación RPF'!$G$5:$BY$748</definedName>
    <definedName name="Participación_Consorc">[14]PARÁMETROS!$C$26</definedName>
    <definedName name="Participacion_Falcon_I" localSheetId="0">#REF!</definedName>
    <definedName name="Participacion_Falcon_I">#REF!</definedName>
    <definedName name="Participacion_Falcon_II" localSheetId="0">#REF!</definedName>
    <definedName name="Participacion_Falcon_II">#REF!</definedName>
    <definedName name="Participacion_Falcon_III" localSheetId="0">#REF!</definedName>
    <definedName name="Participacion_Falcon_III">#REF!</definedName>
    <definedName name="Participación_RPF" localSheetId="0">#REF!</definedName>
    <definedName name="Participación_RPF">#REF!</definedName>
    <definedName name="Participación_RSF" localSheetId="0">#REF!</definedName>
    <definedName name="Participación_RSF">#REF!</definedName>
    <definedName name="particular" localSheetId="0">#REF!</definedName>
    <definedName name="particular">#REF!</definedName>
    <definedName name="Pascual">'[14]PROFORMA ITABO'!$AJ$554</definedName>
    <definedName name="Payment_Number">ROW()-Header_Row</definedName>
    <definedName name="Payments_per_year" localSheetId="0">#REF!</definedName>
    <definedName name="Payments_per_year">#REF!</definedName>
    <definedName name="PBBCGC">'[16]Parámetros Generales'!$D$59</definedName>
    <definedName name="PBBCIT">'[16]Parámetros Generales'!$D$60</definedName>
    <definedName name="PC">[20]Antecedentes!$C$3</definedName>
    <definedName name="PCCC">'[16]Parámetros Generales'!$D$48</definedName>
    <definedName name="PCCCM">'[16]Parámetros Generales'!$D$49</definedName>
    <definedName name="PCCR">'[16]Parámetros Generales'!$D$45</definedName>
    <definedName name="PCCRM">'[16]Parámetros Generales'!$D$46</definedName>
    <definedName name="PCCX">'[16]Parámetros Generales'!$D$51</definedName>
    <definedName name="PCCXM">'[16]Parámetros Generales'!$D$52</definedName>
    <definedName name="pcrgra">OFFSET('[77]Gráfico Carbón'!$E$18,0,0,COUNT('[77]Gráfico Carbón'!$E$1:$E$65536))</definedName>
    <definedName name="Pctaje_Apal_Exp">[14]PARÁMETROS!$C$66</definedName>
    <definedName name="Pctaje_Sens_Ctos_Mg">[14]PARÁMETROS!$C$97</definedName>
    <definedName name="Pctaje_Sens_Ing">[14]PARÁMETROS!$C$95</definedName>
    <definedName name="Pdo">'[44]VALORES PARAMETROS'!$C$76</definedName>
    <definedName name="PEACR">'[16]Parámetros Generales'!$D$22</definedName>
    <definedName name="PEAGC">'[16]Parámetros Generales'!$D$23</definedName>
    <definedName name="pedce">'[29]Heat Rate'!$G$18</definedName>
    <definedName name="pedro" localSheetId="0">#REF!</definedName>
    <definedName name="pedro">#REF!</definedName>
    <definedName name="pedror" localSheetId="0">#REF!</definedName>
    <definedName name="pedror">#REF!</definedName>
    <definedName name="PEMEM" localSheetId="0">'[96]Participación Mensual'!#REF!</definedName>
    <definedName name="PEMEM">'[96]Participación Mensual'!#REF!</definedName>
    <definedName name="PEN">'[26]F-Macro'!$E$16*1000</definedName>
    <definedName name="PEN_A">'[27]F-Macro'!$C$16*1000</definedName>
    <definedName name="PEN_P">'[27]F-Macro'!$D$16*1000</definedName>
    <definedName name="PENF">'[27]F-Macro'!$E$8*1000</definedName>
    <definedName name="PENF_A">'[27]F-Macro'!$C$8*1000</definedName>
    <definedName name="PENF_AC">'[27]F-Macro'!$G$8*1000</definedName>
    <definedName name="PENF_ACP">'[27]F-Macro'!$K$8*1000</definedName>
    <definedName name="PENF_ACU">'[27]F-Macro'!$L$8*1000</definedName>
    <definedName name="PENF_P">'[27]F-Macro'!$D$8*1000</definedName>
    <definedName name="PENTR">[19]COMPRAS!$D$159</definedName>
    <definedName name="perd" localSheetId="0">[97]PROCESO!#REF!</definedName>
    <definedName name="perd">[97]PROCESO!#REF!</definedName>
    <definedName name="perd1" localSheetId="0">#REF!</definedName>
    <definedName name="perd1">#REF!</definedName>
    <definedName name="perd2" localSheetId="0">#REF!</definedName>
    <definedName name="perd2">#REF!</definedName>
    <definedName name="Perdidas">[98]Demanda!$B$6</definedName>
    <definedName name="Perdidas_Metaldom">[98]Demanda!$B$7</definedName>
    <definedName name="Periodic_rate" localSheetId="0">'Gastos (2)'!Annual_interest_rate/'Gastos (2)'!Payments_per_year</definedName>
    <definedName name="Periodic_rate">Annual_interest_rate/Payments_per_year</definedName>
    <definedName name="periodo">[14]PARÁMETROS!$E$316:$CL$316</definedName>
    <definedName name="Período">'[14]PROFORMA ITABO'!$C$6:$DP$6</definedName>
    <definedName name="Periodo_de_Evaluacion" localSheetId="0">VLOOKUP(#REF!,[99]Sheet1!$B$8:$E$11,4,FALSE)</definedName>
    <definedName name="Periodo_de_Evaluacion">VLOOKUP(#REF!,[99]Sheet1!$B$8:$E$11,4,FALSE)</definedName>
    <definedName name="Personal" localSheetId="0">#REF!</definedName>
    <definedName name="Personal">#REF!</definedName>
    <definedName name="petgra">OFFSET('[77]Gráfico Petróleo'!$D$18,0,0,COUNT('[77]Gráfico Petróleo'!$D$1:$D$65536))</definedName>
    <definedName name="PF_Y_PFN" localSheetId="0">#REF!</definedName>
    <definedName name="PF_Y_PFN">#REF!</definedName>
    <definedName name="PFP">[49]Potencia_Horaria!$M$2:$M$4</definedName>
    <definedName name="PIPCC">'[16]Parámetros Generales'!$D$54</definedName>
    <definedName name="PIPIT">'[16]Parámetros Generales'!$D$38</definedName>
    <definedName name="pipito" hidden="1">{"'Sheet1'!$A$1:$F$99"}</definedName>
    <definedName name="pipito2" hidden="1">{"'Sheet1'!$A$1:$F$99"}</definedName>
    <definedName name="PIPRR">'[16]Parámetros Generales'!$D$39</definedName>
    <definedName name="PIPXA">'[16]Parámetros Generales'!$D$57</definedName>
    <definedName name="PIPXASN">'[16]Parámetros Generales'!$D$58</definedName>
    <definedName name="PIPXI">'[16]Parámetros Generales'!$D$55</definedName>
    <definedName name="PIPXN">'[16]Parámetros Generales'!$D$56</definedName>
    <definedName name="plan" localSheetId="0">#REF!</definedName>
    <definedName name="plan">#REF!</definedName>
    <definedName name="Plan_General_de_Proyectos" localSheetId="0">#REF!</definedName>
    <definedName name="Plan_General_de_Proyectos">#REF!</definedName>
    <definedName name="plan1" localSheetId="0">#REF!</definedName>
    <definedName name="plan1">#REF!</definedName>
    <definedName name="plan2" localSheetId="0">#REF!</definedName>
    <definedName name="plan2">#REF!</definedName>
    <definedName name="PLANT_CAPACITY" localSheetId="0">#REF!</definedName>
    <definedName name="PLANT_CAPACITY">#REF!</definedName>
    <definedName name="Plant_Exp" localSheetId="0">#REF!</definedName>
    <definedName name="Plant_Exp">#REF!</definedName>
    <definedName name="Plant_Rev" localSheetId="0">#REF!</definedName>
    <definedName name="Plant_Rev">#REF!</definedName>
    <definedName name="Plazo">'[14]PROFORMA ITABO'!$C$420</definedName>
    <definedName name="PMPA" localSheetId="0">'[96]Aportacion Total Prom Mensual'!#REF!</definedName>
    <definedName name="PMPA">'[96]Aportacion Total Prom Mensual'!#REF!</definedName>
    <definedName name="Pmt_to_use" localSheetId="0">#REF!</definedName>
    <definedName name="Pmt_to_use">#REF!</definedName>
    <definedName name="PNTACC">'[16]Parámetros Generales'!$D$28</definedName>
    <definedName name="POOP">[65]Hoja12!$B:$G</definedName>
    <definedName name="PorTerceros" localSheetId="0">#REF!</definedName>
    <definedName name="PorTerceros">#REF!</definedName>
    <definedName name="pos" localSheetId="0">#REF!</definedName>
    <definedName name="pos">#REF!</definedName>
    <definedName name="POT">[49]Potencia!$I$2:$I$333</definedName>
    <definedName name="POT_PUNTA">[49]Potencia_Horaria!$I$2:$I$4</definedName>
    <definedName name="pp1ce">'[29]Heat Rate'!$G$10</definedName>
    <definedName name="pp2ce">'[29]Heat Rate'!$G$11</definedName>
    <definedName name="PPA_Inflation" localSheetId="0">#REF!</definedName>
    <definedName name="PPA_Inflation">#REF!</definedName>
    <definedName name="PPA_TERM" localSheetId="0">#REF!</definedName>
    <definedName name="PPA_TERM">#REF!</definedName>
    <definedName name="PPA_TERM_DATE" localSheetId="0">#REF!</definedName>
    <definedName name="PPA_TERM_DATE">#REF!</definedName>
    <definedName name="ppm">'[14]PROFORMA ITABO'!$C$243:$DP$243</definedName>
    <definedName name="PPMEM" localSheetId="0">'[96]Participación Mensual'!#REF!</definedName>
    <definedName name="PPMEM">'[96]Participación Mensual'!#REF!</definedName>
    <definedName name="PPOTR">[19]COMPRAS!$D$156</definedName>
    <definedName name="ppp" localSheetId="0">#REF!</definedName>
    <definedName name="ppp">#REF!</definedName>
    <definedName name="ppto2012" localSheetId="0">#REF!</definedName>
    <definedName name="ppto2012">#REF!</definedName>
    <definedName name="PR_COST" localSheetId="0">#REF!</definedName>
    <definedName name="PR_COST">#REF!</definedName>
    <definedName name="PR_ESC" localSheetId="0">#REF!</definedName>
    <definedName name="PR_ESC">#REF!</definedName>
    <definedName name="pre" localSheetId="0">#REF!</definedName>
    <definedName name="pre">#REF!</definedName>
    <definedName name="prec2">'[29]Heat Rate'!$E$24</definedName>
    <definedName name="prec6">'[29]Heat Rate'!$E$22</definedName>
    <definedName name="prec6sult">'[29]Heat Rate'!$E$23</definedName>
    <definedName name="preccarb">'[29]Heat Rate'!$E$25</definedName>
    <definedName name="Precio_base_carbon">[14]PARÁMETROS!$E$134</definedName>
    <definedName name="Precio_Base_FO">[14]PARÁMETROS!$E$133</definedName>
    <definedName name="precios">[100]Hoja1!$A$1:$B$12</definedName>
    <definedName name="PRECIOS2" localSheetId="0">'[101]Cálculo Compra'!#REF!</definedName>
    <definedName name="PRECIOS2">'[101]Cálculo Compra'!#REF!</definedName>
    <definedName name="PREDESPACHADO" hidden="1">{#N/A,#N/A,FALSE,"Despacho potencia";#N/A,#N/A,FALSE,"DESPACHO EN OM"}</definedName>
    <definedName name="Premisas" localSheetId="0">#REF!</definedName>
    <definedName name="Premisas">#REF!</definedName>
    <definedName name="PREPAdr" localSheetId="0">#REF!</definedName>
    <definedName name="PREPAdr">#REF!</definedName>
    <definedName name="PRESUPUESTADO" localSheetId="0">#REF!</definedName>
    <definedName name="PRESUPUESTADO">#REF!</definedName>
    <definedName name="Presupuesto_de_Inversión">'[14]PROFORMA ITABO'!$B$16:$DP$30</definedName>
    <definedName name="price_calculated" localSheetId="0">#REF!</definedName>
    <definedName name="price_calculated">#REF!</definedName>
    <definedName name="price_estimated" localSheetId="0">#REF!</definedName>
    <definedName name="price_estimated">#REF!</definedName>
    <definedName name="Principal" localSheetId="0">IF(#REF!&lt;&gt;"",MIN(#REF!,'Gastos (2)'!Pmt_to_use-#REF!),"")</definedName>
    <definedName name="Principal">IF(#REF!&lt;&gt;"",MIN(#REF!,Pmt_to_use-#REF!),"")</definedName>
    <definedName name="Principal_Financing" localSheetId="0">#REF!</definedName>
    <definedName name="Principal_Financing">#REF!</definedName>
    <definedName name="Print_Area_MI" localSheetId="0">#REF!</definedName>
    <definedName name="Print_Area_MI">#REF!</definedName>
    <definedName name="Print_Area1" localSheetId="0">#REF!</definedName>
    <definedName name="Print_Area1">#REF!</definedName>
    <definedName name="Print_Area2" localSheetId="0">#REF!</definedName>
    <definedName name="Print_Area2">#REF!</definedName>
    <definedName name="Print_Area3" localSheetId="0">#REF!</definedName>
    <definedName name="Print_Area3">#REF!</definedName>
    <definedName name="Print_Area4" localSheetId="0">#REF!</definedName>
    <definedName name="Print_Area4">#REF!</definedName>
    <definedName name="PRINT1" localSheetId="0">#REF!</definedName>
    <definedName name="PRINT1">#REF!</definedName>
    <definedName name="PRINT10" localSheetId="0">#REF!</definedName>
    <definedName name="PRINT10">#REF!</definedName>
    <definedName name="PRINT10T" localSheetId="0">#REF!</definedName>
    <definedName name="PRINT10T">#REF!</definedName>
    <definedName name="PRINT2" localSheetId="0">#REF!</definedName>
    <definedName name="PRINT2">#REF!</definedName>
    <definedName name="PRINT2T" localSheetId="0">#REF!</definedName>
    <definedName name="PRINT2T">#REF!</definedName>
    <definedName name="PRINT3" localSheetId="0">#REF!</definedName>
    <definedName name="PRINT3">#REF!</definedName>
    <definedName name="PRINT3T" localSheetId="0">#REF!</definedName>
    <definedName name="PRINT3T">#REF!</definedName>
    <definedName name="PRINT4" localSheetId="0">#REF!</definedName>
    <definedName name="PRINT4">#REF!</definedName>
    <definedName name="PRINT4T" localSheetId="0">#REF!</definedName>
    <definedName name="PRINT4T">#REF!</definedName>
    <definedName name="PRINT5" localSheetId="0">#REF!</definedName>
    <definedName name="PRINT5">#REF!</definedName>
    <definedName name="PRINT5T" localSheetId="0">#REF!</definedName>
    <definedName name="PRINT5T">#REF!</definedName>
    <definedName name="PRINT6" localSheetId="0">#REF!</definedName>
    <definedName name="PRINT6">#REF!</definedName>
    <definedName name="PRINT6T" localSheetId="0">#REF!</definedName>
    <definedName name="PRINT6T">#REF!</definedName>
    <definedName name="PRINT7" localSheetId="0">#REF!</definedName>
    <definedName name="PRINT7">#REF!</definedName>
    <definedName name="PRINT7T" localSheetId="0">#REF!</definedName>
    <definedName name="PRINT7T">#REF!</definedName>
    <definedName name="PRINT8" localSheetId="0">#REF!</definedName>
    <definedName name="PRINT8">#REF!</definedName>
    <definedName name="PRINT8T" localSheetId="0">#REF!</definedName>
    <definedName name="PRINT8T">#REF!</definedName>
    <definedName name="PRINT9" localSheetId="0">#REF!</definedName>
    <definedName name="PRINT9">#REF!</definedName>
    <definedName name="PRINT9T" localSheetId="0">#REF!</definedName>
    <definedName name="PRINT9T">#REF!</definedName>
    <definedName name="promcoalgra">OFFSET('[77]Gráfico Carbón'!$F$18,0,0,COUNT('[77]Gráfico Carbón'!$F$1:$F$65536))</definedName>
    <definedName name="PROMEDIO" localSheetId="0">#REF!</definedName>
    <definedName name="PROMEDIO">#REF!</definedName>
    <definedName name="prop">[65]Hoja8!$F:$H</definedName>
    <definedName name="proyecto" localSheetId="0">#REF!</definedName>
    <definedName name="proyecto">#REF!</definedName>
    <definedName name="proyectos" localSheetId="0">#REF!</definedName>
    <definedName name="proyectos">#REF!</definedName>
    <definedName name="Prueba" localSheetId="0">#REF!</definedName>
    <definedName name="Prueba">#REF!</definedName>
    <definedName name="PTIRP" localSheetId="0">#REF!</definedName>
    <definedName name="PTIRP">#REF!</definedName>
    <definedName name="ptirp1" localSheetId="0">#REF!</definedName>
    <definedName name="ptirp1">#REF!</definedName>
    <definedName name="ptmo_BC">'[14]PROFORMA ITABO'!$C$547:$CT$547</definedName>
    <definedName name="ptmo_BID">'[14]PROFORMA ITABO'!$C$524:$CT$524</definedName>
    <definedName name="ptmo_c1">'[14]PROFORMA ITABO'!$C$455:$DP$455</definedName>
    <definedName name="ptmo_c2">'[14]PROFORMA ITABO'!$C$478:$DP$478</definedName>
    <definedName name="ptmo_der_int">'[14]PROFORMA ITABO'!$C$570:$DP$570</definedName>
    <definedName name="ptmo_deudores_lp">'[14]PROFORMA ITABO'!$C$385:$DP$385</definedName>
    <definedName name="ptmo_ECA">'[14]PROFORMA ITABO'!$C$501:$CT$501</definedName>
    <definedName name="ptmo_exist">'[14]PROFORMA ITABO'!$C$408:$DP$408</definedName>
    <definedName name="ptmo_oo_lp">'[14]PROFORMA ITABO'!$C$613:$DP$613</definedName>
    <definedName name="ptmo_opc">'[14]PROFORMA ITABO'!$C$606:$DP$606</definedName>
    <definedName name="Puerto_Rico_income_tax_rate" localSheetId="0">#REF!</definedName>
    <definedName name="Puerto_Rico_income_tax_rate">#REF!</definedName>
    <definedName name="Puerto_Rico_mortgage_tax_switch" localSheetId="0">#REF!</definedName>
    <definedName name="Puerto_Rico_mortgage_tax_switch">#REF!</definedName>
    <definedName name="Purchase__Price_Kelvin" localSheetId="0">#REF!</definedName>
    <definedName name="Purchase__Price_Kelvin">#REF!</definedName>
    <definedName name="PURCHASE_DATE" localSheetId="0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 localSheetId="0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 localSheetId="0">#REF!</definedName>
    <definedName name="Questions">#REF!</definedName>
    <definedName name="qzqzqz10" localSheetId="0">'[3]Factura Cont.  EDESUR'!#REF!</definedName>
    <definedName name="qzqzqz10">'[3]Factura Cont.  EDESUR'!#REF!</definedName>
    <definedName name="qzqzqz11" localSheetId="0">#REF!</definedName>
    <definedName name="qzqzqz11">#REF!</definedName>
    <definedName name="qzqzqz12" localSheetId="0">#REF!</definedName>
    <definedName name="qzqzqz12">#REF!</definedName>
    <definedName name="qzqzqz13" localSheetId="0">#REF!</definedName>
    <definedName name="qzqzqz13">#REF!</definedName>
    <definedName name="qzqzqz14" localSheetId="0">#REF!</definedName>
    <definedName name="qzqzqz14">#REF!</definedName>
    <definedName name="qzqzqz15" localSheetId="0">#REF!</definedName>
    <definedName name="qzqzqz15">#REF!</definedName>
    <definedName name="qzqzqz16" localSheetId="0">#REF!</definedName>
    <definedName name="qzqzqz16">#REF!</definedName>
    <definedName name="qzqzqz17" localSheetId="0">#REF!</definedName>
    <definedName name="qzqzqz17">#REF!</definedName>
    <definedName name="qzqzqz18" localSheetId="0">#REF!</definedName>
    <definedName name="qzqzqz18">#REF!</definedName>
    <definedName name="qzqzqz19" localSheetId="0">#REF!</definedName>
    <definedName name="qzqzqz19">#REF!</definedName>
    <definedName name="qzqzqz20" localSheetId="0">#REF!</definedName>
    <definedName name="qzqzqz20">#REF!</definedName>
    <definedName name="qzqzqz21" localSheetId="0">'[3]Factura Cont.  EDESUR'!#REF!</definedName>
    <definedName name="qzqzqz21">'[3]Factura Cont.  EDESUR'!#REF!</definedName>
    <definedName name="qzqzqz22" localSheetId="0">'[3]Factura Cont.  EDESUR'!#REF!</definedName>
    <definedName name="qzqzqz22">'[3]Factura Cont.  EDESUR'!#REF!</definedName>
    <definedName name="qzqzqz23" localSheetId="0">'[3]Factura Cont.  EDESUR'!#REF!</definedName>
    <definedName name="qzqzqz23">'[3]Factura Cont.  EDESUR'!#REF!</definedName>
    <definedName name="qzqzqz24" localSheetId="0">'[3]Factura Cont.  EDESUR'!#REF!</definedName>
    <definedName name="qzqzqz24">'[3]Factura Cont.  EDESUR'!#REF!</definedName>
    <definedName name="qzqzqz25" localSheetId="0">'[3]Factura Cont.  EDESUR'!#REF!</definedName>
    <definedName name="qzqzqz25">'[3]Factura Cont.  EDESUR'!#REF!</definedName>
    <definedName name="qzqzqz26" localSheetId="0">'[3]Factura Cont.  EDESUR'!#REF!</definedName>
    <definedName name="qzqzqz26">'[3]Factura Cont.  EDESUR'!#REF!</definedName>
    <definedName name="qzqzqz27" localSheetId="0">'[3]Factura Cont.  EDESUR'!#REF!</definedName>
    <definedName name="qzqzqz27">'[3]Factura Cont.  EDESUR'!#REF!</definedName>
    <definedName name="qzqzqz28" localSheetId="0">'[3]Factura Cont.  EDESUR'!#REF!</definedName>
    <definedName name="qzqzqz28">'[3]Factura Cont.  EDESUR'!#REF!</definedName>
    <definedName name="qzqzqz29" localSheetId="0">'[3]Factura Cont.  EDESUR'!#REF!</definedName>
    <definedName name="qzqzqz29">'[3]Factura Cont.  EDESUR'!#REF!</definedName>
    <definedName name="qzqzqz30" localSheetId="0">'[3]Factura Cont.  EDESUR'!#REF!</definedName>
    <definedName name="qzqzqz30">'[3]Factura Cont.  EDESUR'!#REF!</definedName>
    <definedName name="qzqzqz31" localSheetId="0">'[3]Factura Cont.  EDESUR'!#REF!</definedName>
    <definedName name="qzqzqz31">'[3]Factura Cont.  EDESUR'!#REF!</definedName>
    <definedName name="qzqzqz32" localSheetId="0">#REF!</definedName>
    <definedName name="qzqzqz32">#REF!</definedName>
    <definedName name="qzqzqz6" localSheetId="0">#REF!</definedName>
    <definedName name="qzqzqz6">#REF!</definedName>
    <definedName name="qzqzqz7" localSheetId="0">#REF!</definedName>
    <definedName name="qzqzqz7">#REF!</definedName>
    <definedName name="qzqzqz8" localSheetId="0">#REF!</definedName>
    <definedName name="qzqzqz8">#REF!</definedName>
    <definedName name="qzqzqz9" localSheetId="0">#REF!</definedName>
    <definedName name="qzqzqz9">#REF!</definedName>
    <definedName name="R__50">'[44]VALORES PARAMETROS'!$G$57</definedName>
    <definedName name="R_00_Ch" localSheetId="0">#REF!</definedName>
    <definedName name="R_00_Ch">#REF!</definedName>
    <definedName name="R_100_125">'[44]VALORES PARAMETROS'!$G$60</definedName>
    <definedName name="R_125_150">'[44]VALORES PARAMETROS'!$G$61</definedName>
    <definedName name="R_150_175">'[44]VALORES PARAMETROS'!$G$62</definedName>
    <definedName name="R_175">'[44]VALORES PARAMETROS'!$G$63</definedName>
    <definedName name="R_50">'[44]VALORES PARAMETROS'!$G$57</definedName>
    <definedName name="R_50_75">'[44]VALORES PARAMETROS'!$G$58</definedName>
    <definedName name="R_75_100">'[44]VALORES PARAMETROS'!$G$59</definedName>
    <definedName name="R_98_Ch" localSheetId="0">#REF!</definedName>
    <definedName name="R_98_Ch">#REF!</definedName>
    <definedName name="R_99_Ch" localSheetId="0">#REF!</definedName>
    <definedName name="R_99_Ch">#REF!</definedName>
    <definedName name="R_Dda_Parim_Objetivo">[14]PARÁMETROS!$C$69</definedName>
    <definedName name="R_Deuda_Patrim">'[14]PROFORMA ITABO'!$C$143:$DP$143</definedName>
    <definedName name="rangea" localSheetId="0">#REF!</definedName>
    <definedName name="rangea">#REF!</definedName>
    <definedName name="rangeb" localSheetId="0">#REF!</definedName>
    <definedName name="rangeb">#REF!</definedName>
    <definedName name="rangec" localSheetId="0">#REF!</definedName>
    <definedName name="rangec">#REF!</definedName>
    <definedName name="ranged" localSheetId="0">#REF!</definedName>
    <definedName name="ranged">#REF!</definedName>
    <definedName name="rangee" localSheetId="0">#REF!</definedName>
    <definedName name="rangee">#REF!</definedName>
    <definedName name="rangef" localSheetId="0">#REF!</definedName>
    <definedName name="rangef">#REF!</definedName>
    <definedName name="rangeg" localSheetId="0">#REF!</definedName>
    <definedName name="rangeg">#REF!</definedName>
    <definedName name="rangeh" localSheetId="0">#REF!</definedName>
    <definedName name="rangeh">#REF!</definedName>
    <definedName name="rangei" localSheetId="0">#REF!</definedName>
    <definedName name="rangei">#REF!</definedName>
    <definedName name="rangej" localSheetId="0">#REF!</definedName>
    <definedName name="rangej">#REF!</definedName>
    <definedName name="rangek" localSheetId="0">#REF!</definedName>
    <definedName name="rangek">#REF!</definedName>
    <definedName name="rangel" localSheetId="0">#REF!</definedName>
    <definedName name="rangel">#REF!</definedName>
    <definedName name="rangem" localSheetId="0">#REF!</definedName>
    <definedName name="rangem">#REF!</definedName>
    <definedName name="rangen" localSheetId="0">#REF!</definedName>
    <definedName name="rangen">#REF!</definedName>
    <definedName name="RANGO">[73]Resumen!$B$69</definedName>
    <definedName name="RATE" localSheetId="0">#REF!</definedName>
    <definedName name="RATE">#REF!</definedName>
    <definedName name="ratioopco" localSheetId="0">'[15]Area Summary'!#REF!</definedName>
    <definedName name="ratioopco">'[15]Area Summary'!#REF!</definedName>
    <definedName name="Razón_Deuda_Patrimonio_Objetivo">[14]PARÁMETROS!$C$75</definedName>
    <definedName name="re">[31]Constante!$B$1</definedName>
    <definedName name="RECLOSERS">[73]Resumen!$M$69</definedName>
    <definedName name="recup_depositos">'[14]PROFORMA ITABO'!$C$264:$DP$264</definedName>
    <definedName name="referr" localSheetId="0">#REF!</definedName>
    <definedName name="referr">#REF!</definedName>
    <definedName name="REFIN" localSheetId="0">#REF!</definedName>
    <definedName name="REFIN">#REF!</definedName>
    <definedName name="reg" localSheetId="0">#REF!</definedName>
    <definedName name="reg">#REF!</definedName>
    <definedName name="regmay07" localSheetId="0">#REF!</definedName>
    <definedName name="regmay07">#REF!</definedName>
    <definedName name="regmay08" localSheetId="0">#REF!</definedName>
    <definedName name="regmay08">#REF!</definedName>
    <definedName name="regmeta09" localSheetId="0">#REF!</definedName>
    <definedName name="regmeta09">#REF!</definedName>
    <definedName name="regresul09" localSheetId="0">#REF!</definedName>
    <definedName name="regresul09">#REF!</definedName>
    <definedName name="regu" localSheetId="0">#REF!</definedName>
    <definedName name="regu">#REF!</definedName>
    <definedName name="regytd" localSheetId="0">#REF!</definedName>
    <definedName name="regytd">#REF!</definedName>
    <definedName name="regytd08" localSheetId="0">#REF!</definedName>
    <definedName name="regytd08">#REF!</definedName>
    <definedName name="regytdresul" localSheetId="0">#REF!</definedName>
    <definedName name="regytdresul">#REF!</definedName>
    <definedName name="reinversiones" localSheetId="0">#REF!</definedName>
    <definedName name="reinversiones">#REF!</definedName>
    <definedName name="res_no_op">'[14]PROFORMA ITABO'!$C$89:$DP$89</definedName>
    <definedName name="res_op">'[14]PROFORMA ITABO'!$C$81:$DP$81</definedName>
    <definedName name="Reserva_Operativa" localSheetId="0">#REF!</definedName>
    <definedName name="Reserva_Operativa">#REF!</definedName>
    <definedName name="RESINTRATE">#N/A</definedName>
    <definedName name="RESUL" localSheetId="0">#REF!</definedName>
    <definedName name="RESUL">#REF!</definedName>
    <definedName name="RESUM" localSheetId="0">#REF!</definedName>
    <definedName name="RESUM">#REF!</definedName>
    <definedName name="RESUMEN" localSheetId="0">#REF!</definedName>
    <definedName name="RESUMEN">#REF!</definedName>
    <definedName name="Ret_Nom_Inv_Temp">[14]PARÁMETROS!$C$34</definedName>
    <definedName name="Retiro_act_fijo">'[14]PROFORMA ITABO'!$C$341:$DP$341</definedName>
    <definedName name="Retiro_oa">'[14]PROFORMA ITABO'!$C$393:$DP$393</definedName>
    <definedName name="Retiro_terreno">'[14]PROFORMA ITABO'!$C$317:$DP$317</definedName>
    <definedName name="retiros_cap">'[14]PROFORMA ITABO'!$C$622:$DP$622</definedName>
    <definedName name="Reval_Deval">[14]PARÁMETROS!$E$332:$IV$332</definedName>
    <definedName name="REVAPRACT" localSheetId="0">#REF!</definedName>
    <definedName name="REVAPRACT">#REF!</definedName>
    <definedName name="REVAPRBUD" localSheetId="0">#REF!</definedName>
    <definedName name="REVAPRBUD">#REF!</definedName>
    <definedName name="REVAUGACT" localSheetId="0">#REF!</definedName>
    <definedName name="REVAUGACT">#REF!</definedName>
    <definedName name="REVAUGBUD" localSheetId="0">#REF!</definedName>
    <definedName name="REVAUGBUD">#REF!</definedName>
    <definedName name="REVDECACT" localSheetId="0">#REF!</definedName>
    <definedName name="REVDECACT">#REF!</definedName>
    <definedName name="REVDECBUD" localSheetId="0">#REF!</definedName>
    <definedName name="REVDECBUD">#REF!</definedName>
    <definedName name="REVFEBACT" localSheetId="0">#REF!</definedName>
    <definedName name="REVFEBACT">#REF!</definedName>
    <definedName name="REVFEBBUD" localSheetId="0">#REF!</definedName>
    <definedName name="REVFEBBUD">#REF!</definedName>
    <definedName name="Revised_EPC_schedule_switch" localSheetId="0">#REF!</definedName>
    <definedName name="Revised_EPC_schedule_switch">#REF!</definedName>
    <definedName name="REVJANACT" localSheetId="0">#REF!</definedName>
    <definedName name="REVJANACT">#REF!</definedName>
    <definedName name="REVJANBUD" localSheetId="0">#REF!</definedName>
    <definedName name="REVJANBUD">#REF!</definedName>
    <definedName name="REVJULACT" localSheetId="0">#REF!</definedName>
    <definedName name="REVJULACT">#REF!</definedName>
    <definedName name="REVJULBUD" localSheetId="0">#REF!</definedName>
    <definedName name="REVJULBUD">#REF!</definedName>
    <definedName name="REVJUNACT" localSheetId="0">#REF!</definedName>
    <definedName name="REVJUNACT">#REF!</definedName>
    <definedName name="REVJUNBUD" localSheetId="0">#REF!</definedName>
    <definedName name="REVJUNBUD">#REF!</definedName>
    <definedName name="REVMARACT" localSheetId="0">#REF!</definedName>
    <definedName name="REVMARACT">#REF!</definedName>
    <definedName name="REVMARBUD" localSheetId="0">#REF!</definedName>
    <definedName name="REVMARBUD">#REF!</definedName>
    <definedName name="REVMAYACT" localSheetId="0">#REF!</definedName>
    <definedName name="REVMAYACT">#REF!</definedName>
    <definedName name="REVMAYBUD" localSheetId="0">#REF!</definedName>
    <definedName name="REVMAYBUD">#REF!</definedName>
    <definedName name="REVNOVACT" localSheetId="0">#REF!</definedName>
    <definedName name="REVNOVACT">#REF!</definedName>
    <definedName name="REVNOVBUD" localSheetId="0">#REF!</definedName>
    <definedName name="REVNOVBUD">#REF!</definedName>
    <definedName name="REVOCTACT" localSheetId="0">#REF!</definedName>
    <definedName name="REVOCTACT">#REF!</definedName>
    <definedName name="REVOCTBUD" localSheetId="0">#REF!</definedName>
    <definedName name="REVOCTBUD">#REF!</definedName>
    <definedName name="REVSEPACT" localSheetId="0">#REF!</definedName>
    <definedName name="REVSEPACT">#REF!</definedName>
    <definedName name="REVSEPBUD" localSheetId="0">#REF!</definedName>
    <definedName name="REVSEPBUD">#REF!</definedName>
    <definedName name="RM">[20]Antecedentes!$C$5</definedName>
    <definedName name="ROAC" localSheetId="0">#REF!</definedName>
    <definedName name="ROAC">#REF!</definedName>
    <definedName name="robin" localSheetId="0">#REF!</definedName>
    <definedName name="robin">#REF!</definedName>
    <definedName name="ROGTLR" localSheetId="0">#REF!</definedName>
    <definedName name="ROGTLR">#REF!</definedName>
    <definedName name="ROPDV" localSheetId="0">#REF!</definedName>
    <definedName name="ROPDV">#REF!</definedName>
    <definedName name="rpm">'[102]Base Plantilla FMGY'!$B$1:$AD$240</definedName>
    <definedName name="RPMRPM">'[103]Base Plantilla FMGY'!$B$1:$AD$240</definedName>
    <definedName name="rrrr">#N/A</definedName>
    <definedName name="rtyf" hidden="1">{"ANAR",#N/A,FALSE,"Dist total";"MARGEN",#N/A,FALSE,"Dist total";"COMENTARIO",#N/A,FALSE,"Ficha CODICE";"CONSEJO",#N/A,FALSE,"Dist p0";"uno",#N/A,FALSE,"Dist total"}</definedName>
    <definedName name="S_CY_End" localSheetId="0">[25]Leadsheet!#REF!</definedName>
    <definedName name="S_CY_End">[25]Leadsheet!#REF!</definedName>
    <definedName name="S_CY_End_Data" localSheetId="0">[25]Leadsheet!#REF!</definedName>
    <definedName name="S_CY_End_Data">[25]Leadsheet!#REF!</definedName>
    <definedName name="S_CY_End_GT" localSheetId="0">[25]Leadsheet!#REF!</definedName>
    <definedName name="S_CY_End_GT">[25]Leadsheet!#REF!</definedName>
    <definedName name="S_Diff_Amt" localSheetId="0">[25]Leadsheet!#REF!</definedName>
    <definedName name="S_Diff_Amt">[25]Leadsheet!#REF!</definedName>
    <definedName name="S_Diff_Pct" localSheetId="0">[25]Leadsheet!#REF!</definedName>
    <definedName name="S_Diff_Pct">[25]Leadsheet!#REF!</definedName>
    <definedName name="S_PY_End" localSheetId="0">[25]Leadsheet!#REF!</definedName>
    <definedName name="S_PY_End">[25]Leadsheet!#REF!</definedName>
    <definedName name="S_PY_End_Data" localSheetId="0">[25]Leadsheet!#REF!</definedName>
    <definedName name="S_PY_End_Data">[25]Leadsheet!#REF!</definedName>
    <definedName name="S_PY_End_GT" localSheetId="0">[25]Leadsheet!#REF!</definedName>
    <definedName name="S_PY_End_GT">[25]Leadsheet!#REF!</definedName>
    <definedName name="S_RJE_Tot" localSheetId="0">[25]Leadsheet!#REF!</definedName>
    <definedName name="S_RJE_Tot">[25]Leadsheet!#REF!</definedName>
    <definedName name="S_RJE_Tot_Data" localSheetId="0">[25]Leadsheet!#REF!</definedName>
    <definedName name="S_RJE_Tot_Data">[25]Leadsheet!#REF!</definedName>
    <definedName name="S_RJE_Tot_GT" localSheetId="0">[25]Leadsheet!#REF!</definedName>
    <definedName name="S_RJE_Tot_GT">[25]Leadsheet!#REF!</definedName>
    <definedName name="S1a1" localSheetId="0">#REF!</definedName>
    <definedName name="S1a1">#REF!</definedName>
    <definedName name="sa" hidden="1">{"'Sheet1'!$A$1:$F$99"}</definedName>
    <definedName name="SA_Inflation" localSheetId="0">#REF!</definedName>
    <definedName name="SA_Inflation">#REF!</definedName>
    <definedName name="Sae" localSheetId="0">#REF!</definedName>
    <definedName name="Sae">#REF!</definedName>
    <definedName name="saldo_inic_caja">'[14]PROFORMA ITABO'!$C$253:$DP$253</definedName>
    <definedName name="Saldo_OC" localSheetId="0">'[96]Aportes con Part. Mensual'!#REF!</definedName>
    <definedName name="Saldo_OC">'[96]Aportes con Part. Mensual'!#REF!</definedName>
    <definedName name="Scale">'[71]Income Stat'!$B$3</definedName>
    <definedName name="SCAPFACT">#N/A</definedName>
    <definedName name="scenario" localSheetId="0">#REF!</definedName>
    <definedName name="scenario">#REF!</definedName>
    <definedName name="SCHEDCOMP" localSheetId="0">#REF!</definedName>
    <definedName name="SCHEDCOMP">#REF!</definedName>
    <definedName name="Scrub_Cost_Esc" localSheetId="0">#REF!</definedName>
    <definedName name="Scrub_Cost_Esc">#REF!</definedName>
    <definedName name="sd" localSheetId="0">#REF!</definedName>
    <definedName name="sd">#REF!</definedName>
    <definedName name="se" localSheetId="0">#REF!</definedName>
    <definedName name="se">#REF!</definedName>
    <definedName name="secundario" localSheetId="0">IF(#REF!&lt;&gt;"",MIN(#REF!,'Gastos (2)'!Pmt_to_use-#REF!),"")</definedName>
    <definedName name="secundario">IF(#REF!&lt;&gt;"",MIN(#REF!,Pmt_to_use-#REF!),"")</definedName>
    <definedName name="Seleccion_salida">[14]PARÁMETROS!$E$110</definedName>
    <definedName name="sem">[31]Constante!$B$14</definedName>
    <definedName name="sencount" hidden="1">1</definedName>
    <definedName name="SENIOR_2" localSheetId="0">#REF!</definedName>
    <definedName name="SENIOR_2">#REF!</definedName>
    <definedName name="SENIOR2" localSheetId="0">#REF!</definedName>
    <definedName name="SENIOR2">#REF!</definedName>
    <definedName name="SENS_CAPEX" localSheetId="0">#REF!</definedName>
    <definedName name="SENS_CAPEX">#REF!</definedName>
    <definedName name="SENS_ENERGY_1" localSheetId="0">#REF!</definedName>
    <definedName name="SENS_ENERGY_1">#REF!</definedName>
    <definedName name="SENS_ENERGY_2" localSheetId="0">#REF!</definedName>
    <definedName name="SENS_ENERGY_2">#REF!</definedName>
    <definedName name="SENS_FM" localSheetId="0">#REF!</definedName>
    <definedName name="SENS_FM">#REF!</definedName>
    <definedName name="SENS_ICT" localSheetId="0">#REF!</definedName>
    <definedName name="SENS_ICT">#REF!</definedName>
    <definedName name="SENS_ICT_REFRESH" localSheetId="0">#REF!</definedName>
    <definedName name="SENS_ICT_REFRESH">#REF!</definedName>
    <definedName name="SENS_ICT_REFRESH_PRICED" localSheetId="0">#REF!</definedName>
    <definedName name="SENS_ICT_REFRESH_PRICED">#REF!</definedName>
    <definedName name="SENS_INFL" localSheetId="0">#REF!</definedName>
    <definedName name="SENS_INFL">#REF!</definedName>
    <definedName name="SENS_INSURANCE" localSheetId="0">#REF!</definedName>
    <definedName name="SENS_INSURANCE">#REF!</definedName>
    <definedName name="SENS_LIBID" localSheetId="0">#REF!</definedName>
    <definedName name="SENS_LIBID">#REF!</definedName>
    <definedName name="SENS_LIBOR" localSheetId="0">#REF!</definedName>
    <definedName name="SENS_LIBOR">#REF!</definedName>
    <definedName name="SENS_LIFE_CYCLE" localSheetId="0">#REF!</definedName>
    <definedName name="SENS_LIFE_CYCLE">#REF!</definedName>
    <definedName name="SENS_LIFE_CYCLE_PRICED" localSheetId="0">#REF!</definedName>
    <definedName name="SENS_LIFE_CYCLE_PRICED">#REF!</definedName>
    <definedName name="SENS_OTHER" localSheetId="0">#REF!</definedName>
    <definedName name="SENS_OTHER">#REF!</definedName>
    <definedName name="SENS_SPC" localSheetId="0">#REF!</definedName>
    <definedName name="SENS_SPC">#REF!</definedName>
    <definedName name="SENS_WAGE" localSheetId="0">#REF!</definedName>
    <definedName name="SENS_WAGE">#REF!</definedName>
    <definedName name="SEP" localSheetId="0">#REF!</definedName>
    <definedName name="SEP">#REF!</definedName>
    <definedName name="SepL3" localSheetId="0">#REF!</definedName>
    <definedName name="SepL3">#REF!</definedName>
    <definedName name="SepL4" localSheetId="0">#REF!</definedName>
    <definedName name="SepL4">#REF!</definedName>
    <definedName name="SepL5" localSheetId="0">#REF!</definedName>
    <definedName name="SepL5">#REF!</definedName>
    <definedName name="SepNI1" localSheetId="0">#REF!</definedName>
    <definedName name="SepNI1">#REF!</definedName>
    <definedName name="SepNI2" localSheetId="0">#REF!</definedName>
    <definedName name="SepNI2">#REF!</definedName>
    <definedName name="SepNI3" localSheetId="0">#REF!</definedName>
    <definedName name="SepNI3">#REF!</definedName>
    <definedName name="SepNI4" localSheetId="0">#REF!</definedName>
    <definedName name="SepNI4">#REF!</definedName>
    <definedName name="SepNI5" localSheetId="0">#REF!</definedName>
    <definedName name="SepNI5">#REF!</definedName>
    <definedName name="September_Days" localSheetId="0">#REF!</definedName>
    <definedName name="September_Days">#REF!</definedName>
    <definedName name="SeptHR" localSheetId="0">'[80]Reference #''s'!#REF!</definedName>
    <definedName name="SeptHR">'[80]Reference #''s'!#REF!</definedName>
    <definedName name="sf" localSheetId="0">'[68]Factura Cont.  EDESUR'!#REF!</definedName>
    <definedName name="sf">'[68]Factura Cont.  EDESUR'!#REF!</definedName>
    <definedName name="SHIPPING" localSheetId="0">#REF!</definedName>
    <definedName name="SHIPPING">#REF!</definedName>
    <definedName name="SHIT" localSheetId="0">#REF!</definedName>
    <definedName name="SHIT">#REF!</definedName>
    <definedName name="si_cxc">'[14]PROFORMA ITABO'!$C$269:$DP$269</definedName>
    <definedName name="sin_repetidos1" localSheetId="0">#REF!</definedName>
    <definedName name="sin_repetidos1">#REF!</definedName>
    <definedName name="SobrecargaTransformadores" localSheetId="0">#REF!</definedName>
    <definedName name="SobrecargaTransformadores">#REF!</definedName>
    <definedName name="SPAC" localSheetId="0">#REF!</definedName>
    <definedName name="SPAC">#REF!</definedName>
    <definedName name="SPER01" localSheetId="0">#REF!</definedName>
    <definedName name="SPER01">#REF!</definedName>
    <definedName name="spgtce">'[29]Heat Rate'!$G$16</definedName>
    <definedName name="SPGTLR" localSheetId="0">#REF!</definedName>
    <definedName name="SPGTLR">#REF!</definedName>
    <definedName name="SPOT_ESC" localSheetId="0">#REF!</definedName>
    <definedName name="SPOT_ESC">#REF!</definedName>
    <definedName name="SPOT_PRICE" localSheetId="0">#REF!</definedName>
    <definedName name="SPOT_PRICE">#REF!</definedName>
    <definedName name="SPPDV" localSheetId="0">#REF!</definedName>
    <definedName name="SPPDV">#REF!</definedName>
    <definedName name="spvapce">'[29]Heat Rate'!$G$12</definedName>
    <definedName name="STAND_COST" localSheetId="0">#REF!</definedName>
    <definedName name="STAND_COST">#REF!</definedName>
    <definedName name="STAND_ESC" localSheetId="0">#REF!</definedName>
    <definedName name="STAND_ESC">#REF!</definedName>
    <definedName name="START_YR" localSheetId="0">#REF!</definedName>
    <definedName name="START_YR">#REF!</definedName>
    <definedName name="STEAM_AMOUNT" localSheetId="0">#REF!</definedName>
    <definedName name="STEAM_AMOUNT">#REF!</definedName>
    <definedName name="STEAM_ESC" localSheetId="0">#REF!</definedName>
    <definedName name="STEAM_ESC">#REF!</definedName>
    <definedName name="STEAM_PRICE" localSheetId="0">#REF!</definedName>
    <definedName name="STEAM_PRICE">#REF!</definedName>
    <definedName name="stock" localSheetId="0">#REF!</definedName>
    <definedName name="stock">#REF!</definedName>
    <definedName name="stub" localSheetId="0">#REF!</definedName>
    <definedName name="stub">#REF!</definedName>
    <definedName name="SUB_COST" localSheetId="0">#REF!</definedName>
    <definedName name="SUB_COST">#REF!</definedName>
    <definedName name="SUB_ESC" localSheetId="0">#REF!</definedName>
    <definedName name="SUB_ESC">#REF!</definedName>
    <definedName name="subgerencias" localSheetId="0">#REF!</definedName>
    <definedName name="subgerencias">#REF!</definedName>
    <definedName name="Subsistema" localSheetId="0">[6]Tendencia!#REF!</definedName>
    <definedName name="Subsistema">[6]Tendencia!#REF!</definedName>
    <definedName name="sultanace">'[29]Heat Rate'!$G$13</definedName>
    <definedName name="summary" localSheetId="0">#REF!</definedName>
    <definedName name="summary">#REF!</definedName>
    <definedName name="SummerHR" localSheetId="0">'[80]Reference #''s'!#REF!</definedName>
    <definedName name="SummerHR">'[80]Reference #''s'!#REF!</definedName>
    <definedName name="sur">[39]av_of_cl!$W$58:$AH$107</definedName>
    <definedName name="Sweep_Share" localSheetId="0">[64]Supply!#REF!</definedName>
    <definedName name="Sweep_Share">[64]Supply!#REF!</definedName>
    <definedName name="SWITCH" localSheetId="0">#REF!</definedName>
    <definedName name="SWITCH">#REF!</definedName>
    <definedName name="SWITCHLEFT" localSheetId="0">#REF!</definedName>
    <definedName name="SWITCHLEFT">#REF!</definedName>
    <definedName name="SWITCHTOP" localSheetId="0">#REF!</definedName>
    <definedName name="SWITCHTOP">#REF!</definedName>
    <definedName name="SXP">'[16]Parámetros Generales'!$D$90</definedName>
    <definedName name="TAB" localSheetId="0">[104]PERSONAL!#REF!</definedName>
    <definedName name="TAB">[104]PERSONAL!#REF!</definedName>
    <definedName name="TABB" localSheetId="0">[105]PERSONAL!#REF!</definedName>
    <definedName name="TABB">[105]PERSONAL!#REF!</definedName>
    <definedName name="TABL">[106]Integrador!$A$5:$AI$51</definedName>
    <definedName name="tao">'[44]VALORES PARAMETROS'!$C$74</definedName>
    <definedName name="tasa" localSheetId="0">#REF!</definedName>
    <definedName name="tasa">#REF!</definedName>
    <definedName name="Tasa_1" localSheetId="0">#REF!</definedName>
    <definedName name="Tasa_1">#REF!</definedName>
    <definedName name="Tasa_Arancel">[14]PARÁMETROS!$C$38</definedName>
    <definedName name="tasa_cxc">'[14]PROFORMA ITABO'!$A$269</definedName>
    <definedName name="tasa_dcto_año_real">[14]PARÁMETROS!$C$107</definedName>
    <definedName name="tasa_dcto_mens">[14]PARÁMETROS!$E$321:$CR$321</definedName>
    <definedName name="tasa_dep">'[14]PROFORMA ITABO'!$A$363</definedName>
    <definedName name="Tasa_Dep_Categ1">[14]PARÁMETROS!$D$19</definedName>
    <definedName name="Tasa_Dep_Categ2">[14]PARÁMETROS!$D$21</definedName>
    <definedName name="Tasa_Dep_Categ3">[14]PARÁMETROS!$D$22</definedName>
    <definedName name="tasa_depositos">'[14]PROFORMA ITABO'!$C$260:$DP$260</definedName>
    <definedName name="tasa_div">'[14]PROFORMA ITABO'!$C$627:$DP$627</definedName>
    <definedName name="tasa_exist">'[14]PROFORMA ITABO'!$C$275:$DP$275</definedName>
    <definedName name="tasa_fin_caja">'[14]PROFORMA ITABO'!$C$421:$DP$421</definedName>
    <definedName name="tasa_i_der">'[14]PROFORMA ITABO'!$A$591</definedName>
    <definedName name="Tasa_I_Real_Financ">[14]PARÁMETROS!$C$68</definedName>
    <definedName name="Tasa_Imp_Renta">[14]PARÁMETROS!$C$37</definedName>
    <definedName name="tasa_impto">'[14]PROFORMA ITABO'!$A$215</definedName>
    <definedName name="Tasa_IVA">[14]PARÁMETROS!$C$40</definedName>
    <definedName name="Tasa_oficial" localSheetId="0">#REF!</definedName>
    <definedName name="Tasa_oficial">#REF!</definedName>
    <definedName name="Tasa_Oper_Tech_Fee">[14]PARÁMETROS!$E$25</definedName>
    <definedName name="tasa_ppm">'[14]PROFORMA ITABO'!$A$242</definedName>
    <definedName name="Tasa_Rte_Fte">[14]PARÁMETROS!$C$39</definedName>
    <definedName name="tasa2">[107]EDESUR!$Q$36</definedName>
    <definedName name="tasa9">[107]EDESUR!$Q$15</definedName>
    <definedName name="tasar" localSheetId="0">#REF!</definedName>
    <definedName name="tasar">#REF!</definedName>
    <definedName name="TAX">#N/A</definedName>
    <definedName name="TAX_BASE" localSheetId="0">#REF!</definedName>
    <definedName name="TAX_BASE">#REF!</definedName>
    <definedName name="TAX_DURATION" localSheetId="0">#REF!</definedName>
    <definedName name="TAX_DURATION">#REF!</definedName>
    <definedName name="TAX_RATE" localSheetId="0">#REF!</definedName>
    <definedName name="TAX_RATE">#REF!</definedName>
    <definedName name="TAXES" localSheetId="0">#REF!</definedName>
    <definedName name="TAXES">#REF!</definedName>
    <definedName name="TAXES1" localSheetId="0">#REF!</definedName>
    <definedName name="TAXES1">#REF!</definedName>
    <definedName name="TAXFLOW" localSheetId="0">#REF!</definedName>
    <definedName name="TAXFLOW">#REF!</definedName>
    <definedName name="TAXFLOWLEFT" localSheetId="0">#REF!</definedName>
    <definedName name="TAXFLOWLEFT">#REF!</definedName>
    <definedName name="TAXFLOWTOP" localSheetId="0">#REF!</definedName>
    <definedName name="TAXFLOWTOP">#REF!</definedName>
    <definedName name="TAXRATE" localSheetId="0">#REF!</definedName>
    <definedName name="TAXRATE">#REF!</definedName>
    <definedName name="tB">'[108]Sep-08'!$S$4</definedName>
    <definedName name="Tb_Estructura" localSheetId="0">#REF!</definedName>
    <definedName name="Tb_Estructura">#REF!</definedName>
    <definedName name="Tb_Materiales" localSheetId="0">#REF!</definedName>
    <definedName name="Tb_Materiales">#REF!</definedName>
    <definedName name="tcacgra">OFFSET('[77]Gráfico Tasa Cambio'!$D$18,0,0,COUNT('[77]Gráfico Tasa Cambio'!$D$1:$D$65536))</definedName>
    <definedName name="TCF_01" localSheetId="0">#REF!</definedName>
    <definedName name="TCF_01">#REF!</definedName>
    <definedName name="TCF_02" localSheetId="0">#REF!</definedName>
    <definedName name="TCF_02">#REF!</definedName>
    <definedName name="TCF_1999" localSheetId="0">#REF!</definedName>
    <definedName name="TCF_1999">#REF!</definedName>
    <definedName name="TCF_2000" localSheetId="0">#REF!</definedName>
    <definedName name="TCF_2000">#REF!</definedName>
    <definedName name="TCF_2002" localSheetId="0">#REF!</definedName>
    <definedName name="TCF_2002">#REF!</definedName>
    <definedName name="TCF_2003" localSheetId="0">#REF!</definedName>
    <definedName name="TCF_2003">#REF!</definedName>
    <definedName name="TCF_2004" localSheetId="0">#REF!</definedName>
    <definedName name="TCF_2004">#REF!</definedName>
    <definedName name="TCF_2005" localSheetId="0">#REF!</definedName>
    <definedName name="TCF_2005">#REF!</definedName>
    <definedName name="TCF_2006" localSheetId="0">#REF!</definedName>
    <definedName name="TCF_2006">#REF!</definedName>
    <definedName name="TCF_UPA" localSheetId="0">#REF!</definedName>
    <definedName name="TCF_UPA">#REF!</definedName>
    <definedName name="TCM_01" localSheetId="0">#REF!</definedName>
    <definedName name="TCM_01">#REF!</definedName>
    <definedName name="TCM_02" localSheetId="0">#REF!</definedName>
    <definedName name="TCM_02">#REF!</definedName>
    <definedName name="TCM_1999" localSheetId="0">#REF!</definedName>
    <definedName name="TCM_1999">#REF!</definedName>
    <definedName name="TCM_2000" localSheetId="0">#REF!</definedName>
    <definedName name="TCM_2000">#REF!</definedName>
    <definedName name="TCM_2002" localSheetId="0">#REF!</definedName>
    <definedName name="TCM_2002">#REF!</definedName>
    <definedName name="TCM_2003" localSheetId="0">#REF!</definedName>
    <definedName name="TCM_2003">#REF!</definedName>
    <definedName name="TCM_2004" localSheetId="0">#REF!</definedName>
    <definedName name="TCM_2004">#REF!</definedName>
    <definedName name="TCM_2005" localSheetId="0">#REF!</definedName>
    <definedName name="TCM_2005">#REF!</definedName>
    <definedName name="TCM_2006" localSheetId="0">#REF!</definedName>
    <definedName name="TCM_2006">#REF!</definedName>
    <definedName name="TCM_UPA" localSheetId="0">#REF!</definedName>
    <definedName name="TCM_UPA">#REF!</definedName>
    <definedName name="tctgra">OFFSET('[77]Gráfico Tasa Cambio'!$E$18,0,0,COUNT('[77]Gráfico Tasa Cambio'!$E$1:$E$65536))</definedName>
    <definedName name="Tcurva">[6]Tendencia!$O$5</definedName>
    <definedName name="TCW_Amount" localSheetId="0">#REF!</definedName>
    <definedName name="TCW_Amount">#REF!</definedName>
    <definedName name="tcx" localSheetId="0">#REF!</definedName>
    <definedName name="tcx">#REF!</definedName>
    <definedName name="TD">[6]TablaD!$B$6</definedName>
    <definedName name="tdm" localSheetId="0">#REF!</definedName>
    <definedName name="tdm">#REF!</definedName>
    <definedName name="TEL" localSheetId="0">#REF!</definedName>
    <definedName name="TEL">#REF!</definedName>
    <definedName name="Term_in_years" localSheetId="0">#REF!</definedName>
    <definedName name="Term_in_years">#REF!</definedName>
    <definedName name="TERMINAL_DATE" localSheetId="0">#REF!</definedName>
    <definedName name="TERMINAL_DATE">#REF!</definedName>
    <definedName name="terrenos">'[14]PROFORMA ITABO'!$C$318:$DP$318</definedName>
    <definedName name="TEST" localSheetId="0">#REF!</definedName>
    <definedName name="TEST">#REF!</definedName>
    <definedName name="TEST_CASE_REDUCTIONS" localSheetId="0">#REF!</definedName>
    <definedName name="TEST_CASE_REDUCTIONS">#REF!</definedName>
    <definedName name="TEST_CASE_SALES_MIX" localSheetId="0">#REF!</definedName>
    <definedName name="TEST_CASE_SALES_MIX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hidden="1">{#N/A,#N/A,FALSE,"Despacho potencia";#N/A,#N/A,FALSE,"DESPACHO EN OM"}</definedName>
    <definedName name="TEST6" localSheetId="0">#REF!</definedName>
    <definedName name="TEST6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G_PETROLEO" localSheetId="0">#REF!</definedName>
    <definedName name="TG_PETROLEO">#REF!</definedName>
    <definedName name="Tiempos_RSF" localSheetId="0">#REF!</definedName>
    <definedName name="Tiempos_RSF">#REF!</definedName>
    <definedName name="TIPO_UNIDAD">[109]Tablas!$D$3:$D$13</definedName>
    <definedName name="Titulo" localSheetId="0">#REF!</definedName>
    <definedName name="Titulo">#REF!</definedName>
    <definedName name="Toggle_Switch" localSheetId="0">#REF!</definedName>
    <definedName name="Toggle_Switch">#REF!</definedName>
    <definedName name="Tormenta" localSheetId="0">'[13]Resumen Gral'!#REF!</definedName>
    <definedName name="Tormenta">'[13]Resumen Gral'!#REF!</definedName>
    <definedName name="TOT" localSheetId="0">'[3]Factura Cont.  EDESUR'!#REF!</definedName>
    <definedName name="TOT">'[3]Factura Cont.  EDESUR'!#REF!</definedName>
    <definedName name="Tot_Dep_Tribut">[14]DEPRECIACIÓN!$C$265:$CS$265</definedName>
    <definedName name="Total_Acquisition_Value" localSheetId="0">#REF!</definedName>
    <definedName name="Total_Acquisition_Value">#REF!</definedName>
    <definedName name="total_act_circ">'[14]PROFORMA ITABO'!$C$107:$DP$107</definedName>
    <definedName name="total_act_fijo">'[14]PROFORMA ITABO'!$C$113:$DP$113</definedName>
    <definedName name="Total_capital_cost" localSheetId="0">#REF!</definedName>
    <definedName name="Total_capital_cost">#REF!</definedName>
    <definedName name="TOTAL_INSP">[94]GC!$K$24</definedName>
    <definedName name="Total_Kilometro_típico_aereo_11.4_kV" localSheetId="0">[110]c2.5y2.6!#REF!</definedName>
    <definedName name="Total_Kilometro_típico_aereo_11.4_kV">[110]c2.5y2.6!#REF!</definedName>
    <definedName name="Total_Kilometro_típico_aereo_34.5_kV" localSheetId="0">[110]c2.5y2.6!#REF!</definedName>
    <definedName name="Total_Kilometro_típico_aereo_34.5_kV">[110]c2.5y2.6!#REF!</definedName>
    <definedName name="Total_Kilometro_típico_aereo_rural_11.4kV" localSheetId="0">[110]c2.5y2.6!#REF!</definedName>
    <definedName name="Total_Kilometro_típico_aereo_rural_11.4kV">[110]c2.5y2.6!#REF!</definedName>
    <definedName name="Total_Kilometro_típico_aereo_rural_34.5kV" localSheetId="0">[110]c2.5y2.6!#REF!</definedName>
    <definedName name="Total_Kilometro_típico_aereo_rural_34.5kV">[110]c2.5y2.6!#REF!</definedName>
    <definedName name="Total_Kilometro_típico_subterraneo_11.4_kV" localSheetId="0">[110]c2.5y2.6!#REF!</definedName>
    <definedName name="Total_Kilometro_típico_subterraneo_11.4_kV">[110]c2.5y2.6!#REF!</definedName>
    <definedName name="Total_Kilometro_típico_subterraneo_34.5_kV" localSheetId="0">[110]c2.5y2.6!#REF!</definedName>
    <definedName name="Total_Kilometro_típico_subterraneo_34.5_kV">[110]c2.5y2.6!#REF!</definedName>
    <definedName name="total_otros_activos">'[14]PROFORMA ITABO'!$C$118:$DP$118</definedName>
    <definedName name="total_pas_circ">'[14]PROFORMA ITABO'!$C$127:$DP$127</definedName>
    <definedName name="total_pas_lp">'[14]PROFORMA ITABO'!$C$131:$DP$131</definedName>
    <definedName name="total_pat">'[14]PROFORMA ITABO'!$C$136:$DP$136</definedName>
    <definedName name="Total_payments" localSheetId="0">'Gastos (2)'!Payments_per_year*'Gastos (2)'!Term_in_years</definedName>
    <definedName name="Total_payments">Payments_per_year*Term_in_years</definedName>
    <definedName name="TotalCV" localSheetId="0">#REF!</definedName>
    <definedName name="TotalCV">#REF!</definedName>
    <definedName name="TotalPen" localSheetId="0">#REF!</definedName>
    <definedName name="TotalPen">#REF!</definedName>
    <definedName name="TotCapEx" localSheetId="0">#REF!</definedName>
    <definedName name="TotCapEx">#REF!</definedName>
    <definedName name="TotGen" localSheetId="0">#REF!</definedName>
    <definedName name="TotGen">#REF!</definedName>
    <definedName name="tr">'[111]Centros de Costo'!$A$5:$E$130</definedName>
    <definedName name="Tranche_1" localSheetId="0">#REF!</definedName>
    <definedName name="Tranche_1">#REF!</definedName>
    <definedName name="Tranche_2" localSheetId="0">#REF!</definedName>
    <definedName name="Tranche_2">#REF!</definedName>
    <definedName name="Tranche_3" localSheetId="0">#REF!</definedName>
    <definedName name="Tranche_3">#REF!</definedName>
    <definedName name="TRANCHE1" localSheetId="0">#REF!</definedName>
    <definedName name="TRANCHE1">#REF!</definedName>
    <definedName name="TRANCHE1LEFT" localSheetId="0">#REF!</definedName>
    <definedName name="TRANCHE1LEFT">#REF!</definedName>
    <definedName name="TRANCHE1TOP" localSheetId="0">#REF!</definedName>
    <definedName name="TRANCHE1TOP">#REF!</definedName>
    <definedName name="TRANCHE2" localSheetId="0">#REF!</definedName>
    <definedName name="TRANCHE2">#REF!</definedName>
    <definedName name="TRANCHE2LEFT" localSheetId="0">#REF!</definedName>
    <definedName name="TRANCHE2LEFT">#REF!</definedName>
    <definedName name="TRANCHE2TOP" localSheetId="0">#REF!</definedName>
    <definedName name="TRANCHE2TOP">#REF!</definedName>
    <definedName name="TRANCHE3" localSheetId="0">#REF!</definedName>
    <definedName name="TRANCHE3">#REF!</definedName>
    <definedName name="TRANCHE3LEFT" localSheetId="0">#REF!</definedName>
    <definedName name="TRANCHE3LEFT">#REF!</definedName>
    <definedName name="TRANCHE3TOP" localSheetId="0">#REF!</definedName>
    <definedName name="TRANCHE3TOP">#REF!</definedName>
    <definedName name="TrancheA_BB" localSheetId="0">[64]Supply!#REF!</definedName>
    <definedName name="TrancheA_BB">[64]Supply!#REF!</definedName>
    <definedName name="TrancheA_Interest" localSheetId="0">[64]Supply!#REF!</definedName>
    <definedName name="TrancheA_Interest">[64]Supply!#REF!</definedName>
    <definedName name="TRANCHEI" localSheetId="0">#REF!</definedName>
    <definedName name="TRANCHEI">#REF!</definedName>
    <definedName name="TRANCHEITOP" localSheetId="0">#REF!</definedName>
    <definedName name="TRANCHEITOP">#REF!</definedName>
    <definedName name="TRANCHILEFT" localSheetId="0">#REF!</definedName>
    <definedName name="TRANCHILEFT">#REF!</definedName>
    <definedName name="Transmisión" localSheetId="0">#REF!</definedName>
    <definedName name="Transmisión">#REF!</definedName>
    <definedName name="transpManz">'[12]Moperd Generation &amp; Fuel'!$S$16</definedName>
    <definedName name="transpPed">'[12]Moperd Generation &amp; Fuel'!$S$15</definedName>
    <definedName name="TRIMESTRE_May_98_Jul_98" localSheetId="0">#REF!</definedName>
    <definedName name="TRIMESTRE_May_98_Jul_98">#REF!</definedName>
    <definedName name="TSATH" localSheetId="0">#REF!</definedName>
    <definedName name="TSATH">#REF!</definedName>
    <definedName name="TTT" hidden="1">{#N/A,#N/A,TRUE,"AYEPER.XLS"}</definedName>
    <definedName name="TV_CARBÓN" localSheetId="0">#REF!</definedName>
    <definedName name="TV_CARBÓN">#REF!</definedName>
    <definedName name="TV_PETROLEO" localSheetId="0">#REF!</definedName>
    <definedName name="TV_PETROLEO">#REF!</definedName>
    <definedName name="TXB" localSheetId="0">#REF!</definedName>
    <definedName name="TXB">#REF!</definedName>
    <definedName name="TXNTot" localSheetId="0">#REF!</definedName>
    <definedName name="TXNTot">#REF!</definedName>
    <definedName name="TXTot" localSheetId="0">#REF!</definedName>
    <definedName name="TXTot">#REF!</definedName>
    <definedName name="U_00" localSheetId="0">#REF!</definedName>
    <definedName name="U_00">#REF!</definedName>
    <definedName name="U_00_Ch" localSheetId="0">#REF!</definedName>
    <definedName name="U_00_Ch">#REF!</definedName>
    <definedName name="ua_impto">'[14]PROFORMA ITABO'!$C$91:$DP$91</definedName>
    <definedName name="UAG" localSheetId="0">#REF!</definedName>
    <definedName name="UAG">#REF!</definedName>
    <definedName name="UIEI">[73]Resumen!$N$90</definedName>
    <definedName name="Unconsol">[7]Unconsol!$A$1:$A$22</definedName>
    <definedName name="unhide" localSheetId="0">#REF!</definedName>
    <definedName name="unhide">#REF!</definedName>
    <definedName name="Unidad">[24]Tendencia!$E$5</definedName>
    <definedName name="Unit_sw" localSheetId="0">#REF!</definedName>
    <definedName name="Unit_sw">#REF!</definedName>
    <definedName name="UNLEVERED_DISCOUNT_RATE" localSheetId="0">#REF!</definedName>
    <definedName name="UNLEVERED_DISCOUNT_RATE">#REF!</definedName>
    <definedName name="Unlevered_NPV" localSheetId="0">'[15]Area Summary'!#REF!</definedName>
    <definedName name="Unlevered_NPV">'[15]Area Summary'!#REF!</definedName>
    <definedName name="unr" localSheetId="0">#REF!</definedName>
    <definedName name="unr">#REF!</definedName>
    <definedName name="UPA06junio" localSheetId="0">'[112]POA-PM'!#REF!</definedName>
    <definedName name="UPA06junio">'[112]POA-PM'!#REF!</definedName>
    <definedName name="UPA09septiembre" localSheetId="0">'[112]POA-PM'!#REF!</definedName>
    <definedName name="UPA09septiembre">'[112]POA-PM'!#REF!</definedName>
    <definedName name="UPA12diciembre" localSheetId="0">'[112]POA-PM'!#REF!</definedName>
    <definedName name="UPA12diciembre">'[112]POA-PM'!#REF!</definedName>
    <definedName name="US">[20]Antecedentes!$C$2</definedName>
    <definedName name="ut_ret">'[14]PROFORMA ITABO'!$C$633:$DP$633</definedName>
    <definedName name="ut_vta_af">'[14]PROFORMA ITABO'!$C$373:$DP$373</definedName>
    <definedName name="utilidad">'[14]PROFORMA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V_Util_Edificios">[14]PARÁMETROS!$C$20</definedName>
    <definedName name="V_Util_Eq_Electromec">[14]PARÁMETROS!$C$21</definedName>
    <definedName name="V_Util_Eq_Ofic_Vehic">[14]PARÁMETROS!$C$22</definedName>
    <definedName name="V_util_Mes_EEOOVV">'[14]PROFORMA ITABO'!$A$363</definedName>
    <definedName name="V_util_Mes_Electromec">'[14]PROFORMA ITABO'!$A$356</definedName>
    <definedName name="V_util_Mes_OOCC">'[14]PROFORMA ITABO'!$A$349</definedName>
    <definedName name="V_Util_Ob_Civ">[14]PARÁMETROS!$C$19</definedName>
    <definedName name="Vac_CDE">'[11]Deducciones CDE'!$B$90:$D$104</definedName>
    <definedName name="VAD_BT0">'[9]VALORES BASE'!$D$22</definedName>
    <definedName name="VAD_MT0">'[9]VALORES BASE'!$D$21</definedName>
    <definedName name="VAD_TR0">'[9]VALORES BASE'!$D$20</definedName>
    <definedName name="VADBT">'[44]Analisis MEPG'!$H$77</definedName>
    <definedName name="VADBT1_E">'[44]VALORES PARAMETROS'!$G$24</definedName>
    <definedName name="VADBT1_N">'[44]VALORES PARAMETROS'!$C$24</definedName>
    <definedName name="VADBT1_S">'[44]VALORES PARAMETROS'!$E$24</definedName>
    <definedName name="VADBT2_E">'[44]VALORES PARAMETROS'!$G$25</definedName>
    <definedName name="VADBT2_N">'[44]VALORES PARAMETROS'!$C$25</definedName>
    <definedName name="VADBT2_S">'[44]VALORES PARAMETROS'!$E$25</definedName>
    <definedName name="VADBTo" localSheetId="0">'[38]VALORES BASE'!#REF!</definedName>
    <definedName name="VADBTo">'[38]VALORES BASE'!#REF!</definedName>
    <definedName name="VADMT">'[44]Analisis MEPG'!$H$76</definedName>
    <definedName name="VADMT1_E">'[44]VALORES PARAMETROS'!$G$22</definedName>
    <definedName name="VADMT1_N">'[44]VALORES PARAMETROS'!$C$22</definedName>
    <definedName name="VADMT1_S">'[44]VALORES PARAMETROS'!$E$22</definedName>
    <definedName name="VADMT2_E">'[44]VALORES PARAMETROS'!$G$23</definedName>
    <definedName name="VADMT2_N">'[44]VALORES PARAMETROS'!$C$23</definedName>
    <definedName name="VADMT2_S">'[44]VALORES PARAMETROS'!$E$23</definedName>
    <definedName name="VADMTo" localSheetId="0">'[38]VALORES BASE'!#REF!</definedName>
    <definedName name="VADMTo">'[38]VALORES BASE'!#REF!</definedName>
    <definedName name="VADTR">'[19]VALORES BASE'!$H$21</definedName>
    <definedName name="VADTR0" localSheetId="0">'[41]Revenue PA Tariff'!#REF!</definedName>
    <definedName name="VADTR0">'[41]Revenue PA Tariff'!#REF!</definedName>
    <definedName name="VADTRo" localSheetId="0">'[38]VALORES BASE'!#REF!</definedName>
    <definedName name="VADTRo">'[38]VALORES BASE'!#REF!</definedName>
    <definedName name="valor" localSheetId="0">#REF!</definedName>
    <definedName name="valor">#REF!</definedName>
    <definedName name="Valor_Comisión">[14]PARÁMETROS!$E$5</definedName>
    <definedName name="Valor_Comisión_2__CREP">[14]PARÁMETROS!$E$6</definedName>
    <definedName name="Valor_Comisión1">[14]PARÁMETROS!$E$5</definedName>
    <definedName name="Valor_Flujo_Act">[14]PARÁMETROS!$C$4</definedName>
    <definedName name="Valor_Inic_Activo_Fijo">[14]PARÁMETROS!$C$4</definedName>
    <definedName name="Valor_inic_caja">[14]PARÁMETROS!$C$3</definedName>
    <definedName name="Valor_Inic_Edificios">[14]PARÁMETROS!$C$14</definedName>
    <definedName name="Valor_Inic_Electromec">[14]PARÁMETROS!$C$15</definedName>
    <definedName name="Valor_Inic_Eq_Ofic_Vehic">[14]PARÁMETROS!$C$16</definedName>
    <definedName name="Valor_Inic_Existen">[14]PARÁMETROS!$C$11</definedName>
    <definedName name="Valor_Inic_Ob_Civ">[14]PARÁMETROS!$C$13</definedName>
    <definedName name="Valor_Inic_Pasivo1">[14]PARÁMETROS!$E$3</definedName>
    <definedName name="Valor_Inic_Pasivo2">[14]PARÁMETROS!$E$4</definedName>
    <definedName name="Valor_Inic_Terrenos">[14]PARÁMETROS!$C$12</definedName>
    <definedName name="Valor_inicial_del_Patrimonio">[14]PARÁMETROS!$E$7</definedName>
    <definedName name="ValSat">[24]Tendencia!$F$5</definedName>
    <definedName name="Value_of_Equity" localSheetId="0">#REF!</definedName>
    <definedName name="Value_of_Equity">#REF!</definedName>
    <definedName name="Values_Entered">#N/A</definedName>
    <definedName name="var_dolar">'[14]PROFORMA ITABO'!$C$13:$DP$13</definedName>
    <definedName name="VarEsc" localSheetId="0">#REF!</definedName>
    <definedName name="VarEsc">#REF!</definedName>
    <definedName name="VarFee" localSheetId="0">#REF!</definedName>
    <definedName name="VarFee">#REF!</definedName>
    <definedName name="variables" localSheetId="0">[113]Variables!$B$5:$GN$42</definedName>
    <definedName name="variables">[114]Variables!$B$5:$BL$38</definedName>
    <definedName name="VAT" localSheetId="0">#REF!</definedName>
    <definedName name="VAT">#REF!</definedName>
    <definedName name="VATR">'[44]Analisis MEPG'!$H$78</definedName>
    <definedName name="VATR1_E">'[44]VALORES PARAMETROS'!$G$20</definedName>
    <definedName name="VATR1_N">'[44]VALORES PARAMETROS'!$C$20</definedName>
    <definedName name="VATR1_S">'[44]VALORES PARAMETROS'!$E$20</definedName>
    <definedName name="VATR2_E">'[44]VALORES PARAMETROS'!$G$21</definedName>
    <definedName name="VATR2_N">'[44]VALORES PARAMETROS'!$C$21</definedName>
    <definedName name="VATR2_S">'[44]VALORES PARAMETROS'!$E$21</definedName>
    <definedName name="VCCBT">'[16]Parámetros Generales'!$D$65</definedName>
    <definedName name="VDU8C01" localSheetId="0">#REF!</definedName>
    <definedName name="VDU8C01">#REF!</definedName>
    <definedName name="VEC">[115]Captadores!$M$4</definedName>
    <definedName name="Vendor_Amount" localSheetId="0">#REF!</definedName>
    <definedName name="Vendor_Amount">#REF!</definedName>
    <definedName name="Vendors_BB" localSheetId="0">[64]Supply!#REF!</definedName>
    <definedName name="Vendors_BB">[64]Supply!#REF!</definedName>
    <definedName name="Vendors_Interest" localSheetId="0">[64]Supply!#REF!</definedName>
    <definedName name="Vendors_Interest">[64]Supply!#REF!</definedName>
    <definedName name="Ventas" localSheetId="0">'[15]Area Summary'!#REF!</definedName>
    <definedName name="Ventas">'[15]Area Summary'!#REF!</definedName>
    <definedName name="verifam" localSheetId="0">#REF!</definedName>
    <definedName name="verifam">#REF!</definedName>
    <definedName name="VIME04" localSheetId="0">#REF!</definedName>
    <definedName name="VIME04">#REF!</definedName>
    <definedName name="VMAC">'[116]V Mella Atenc Cliente'!$A$1:$Z$100</definedName>
    <definedName name="VMPDV">'[62]V Mella Protec Ventas'!$A$1:$Z$100</definedName>
    <definedName name="VMPGTLR">'[62]V Mella Perd-Gest Tec-Lect-Repa'!$A$1:$Z$100</definedName>
    <definedName name="vta_af">'[14]PROFORMA ITABO'!$C$370:$DP$370</definedName>
    <definedName name="vta_o_inv">'[14]PROFORMA ITABO'!$C$379:$DP$379</definedName>
    <definedName name="vtas_o_act_circ">'[14]PROFORMA ITABO'!$C$302:$DP$302</definedName>
    <definedName name="vts_cred">'[14]PROFORMA ITABO'!$C$271:$DP$271</definedName>
    <definedName name="w" localSheetId="0">#REF!</definedName>
    <definedName name="w">#REF!</definedName>
    <definedName name="Wage_Esc" localSheetId="0">#REF!</definedName>
    <definedName name="Wage_Esc">#REF!</definedName>
    <definedName name="WC_Amount" localSheetId="0">#REF!</definedName>
    <definedName name="WC_Amount">#REF!</definedName>
    <definedName name="WC_BB" localSheetId="0">[64]Supply!#REF!</definedName>
    <definedName name="WC_BB">[64]Supply!#REF!</definedName>
    <definedName name="WC_Interest" localSheetId="0">[64]Supply!#REF!</definedName>
    <definedName name="WC_Interest">[64]Supply!#REF!</definedName>
    <definedName name="well" localSheetId="0">#REF!</definedName>
    <definedName name="well">#REF!</definedName>
    <definedName name="wergerfg">[117]datos!$A:$IV</definedName>
    <definedName name="WinterHR" localSheetId="0">'[80]Reference #''s'!#REF!</definedName>
    <definedName name="WinterHR">'[80]Reference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ANALISIS." hidden="1">{"ANAR",#N/A,FALSE,"Dist total";"MARGEN",#N/A,FALSE,"Dist total";"COMENTARIO",#N/A,FALSE,"Ficha CODICE";"CONSEJO",#N/A,FALSE,"Dist p0";"uno",#N/A,FALSE,"Dist total"}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tarifas." hidden="1">{"EVOLUCIÓN TRIFAS",#N/A,FALSE,"Consumos Típicos";"variación tarifas",#N/A,FALSE,"Consumos Típicos";"Spread",#N/A,FALSE,"Emisión a mix Marzo-95"}</definedName>
    <definedName name="ws" localSheetId="0">'[118]Cálculo Compra'!#REF!</definedName>
    <definedName name="ws">'[118]Cálculo Compra'!#REF!</definedName>
    <definedName name="WtdAvgPr" localSheetId="0">#REF!</definedName>
    <definedName name="WtdAvgPr">#REF!</definedName>
    <definedName name="WtdCap" localSheetId="0">#REF!</definedName>
    <definedName name="WtdCap">#REF!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 localSheetId="0">#REF!</definedName>
    <definedName name="xxx">#REF!</definedName>
    <definedName name="YAAPRCAP" localSheetId="0">#REF!</definedName>
    <definedName name="YAAPRCAP">#REF!</definedName>
    <definedName name="YAAPRCO" localSheetId="0">#REF!</definedName>
    <definedName name="YAAPRCO">#REF!</definedName>
    <definedName name="YAAPRCOAL" localSheetId="0">#REF!</definedName>
    <definedName name="YAAPRCOAL">#REF!</definedName>
    <definedName name="YAAPRDA" localSheetId="0">#REF!</definedName>
    <definedName name="YAAPRDA">#REF!</definedName>
    <definedName name="YAAPRDEP" localSheetId="0">#REF!</definedName>
    <definedName name="YAAPRDEP">#REF!</definedName>
    <definedName name="YAAPREOS" localSheetId="0">#REF!</definedName>
    <definedName name="YAAPREOS">#REF!</definedName>
    <definedName name="YAAPREQ" localSheetId="0">#REF!</definedName>
    <definedName name="YAAPREQ">#REF!</definedName>
    <definedName name="YAAPRIAT" localSheetId="0">#REF!</definedName>
    <definedName name="YAAPRIAT">#REF!</definedName>
    <definedName name="YAAPRIBIT" localSheetId="0">#REF!</definedName>
    <definedName name="YAAPRIBIT">#REF!</definedName>
    <definedName name="YAAPRINT" localSheetId="0">#REF!</definedName>
    <definedName name="YAAPRINT">#REF!</definedName>
    <definedName name="YAAPRISN" localSheetId="0">#REF!</definedName>
    <definedName name="YAAPRISN">#REF!</definedName>
    <definedName name="YAAPRNETCONT" localSheetId="0">#REF!</definedName>
    <definedName name="YAAPRNETCONT">#REF!</definedName>
    <definedName name="YAAPRSTEAM" localSheetId="0">#REF!</definedName>
    <definedName name="YAAPRSTEAM">#REF!</definedName>
    <definedName name="YAAPRTAX" localSheetId="0">#REF!</definedName>
    <definedName name="YAAPRTAX">#REF!</definedName>
    <definedName name="YAAPRTO" localSheetId="0">#REF!</definedName>
    <definedName name="YAAPRTO">#REF!</definedName>
    <definedName name="YAAPRWHEEL" localSheetId="0">#REF!</definedName>
    <definedName name="YAAPRWHEEL">#REF!</definedName>
    <definedName name="YAAUGCAP" localSheetId="0">#REF!</definedName>
    <definedName name="YAAUGCAP">#REF!</definedName>
    <definedName name="YAAUGCO" localSheetId="0">#REF!</definedName>
    <definedName name="YAAUGCO">#REF!</definedName>
    <definedName name="YAAUGCOAL" localSheetId="0">#REF!</definedName>
    <definedName name="YAAUGCOAL">#REF!</definedName>
    <definedName name="YAAUGDA" localSheetId="0">#REF!</definedName>
    <definedName name="YAAUGDA">#REF!</definedName>
    <definedName name="YAAUGDEP" localSheetId="0">#REF!</definedName>
    <definedName name="YAAUGDEP">#REF!</definedName>
    <definedName name="YAAUGEOS" localSheetId="0">#REF!</definedName>
    <definedName name="YAAUGEOS">#REF!</definedName>
    <definedName name="YAAUGEQ" localSheetId="0">#REF!</definedName>
    <definedName name="YAAUGEQ">#REF!</definedName>
    <definedName name="YAAUGIAT" localSheetId="0">#REF!</definedName>
    <definedName name="YAAUGIAT">#REF!</definedName>
    <definedName name="YAAUGIBIT" localSheetId="0">#REF!</definedName>
    <definedName name="YAAUGIBIT">#REF!</definedName>
    <definedName name="YAAUGINT" localSheetId="0">#REF!</definedName>
    <definedName name="YAAUGINT">#REF!</definedName>
    <definedName name="YAAUGISN" localSheetId="0">#REF!</definedName>
    <definedName name="YAAUGISN">#REF!</definedName>
    <definedName name="YAAUGNETCONT" localSheetId="0">#REF!</definedName>
    <definedName name="YAAUGNETCONT">#REF!</definedName>
    <definedName name="YAAUGSTEAM" localSheetId="0">#REF!</definedName>
    <definedName name="YAAUGSTEAM">#REF!</definedName>
    <definedName name="YAAUGTAX" localSheetId="0">#REF!</definedName>
    <definedName name="YAAUGTAX">#REF!</definedName>
    <definedName name="YAAUGTO" localSheetId="0">#REF!</definedName>
    <definedName name="YAAUGTO">#REF!</definedName>
    <definedName name="YAAUGWHEEL" localSheetId="0">#REF!</definedName>
    <definedName name="YAAUGWHEEL">#REF!</definedName>
    <definedName name="YACOTISN" localSheetId="0">#REF!</definedName>
    <definedName name="YACOTISN">#REF!</definedName>
    <definedName name="YADECCAP" localSheetId="0">#REF!</definedName>
    <definedName name="YADECCAP">#REF!</definedName>
    <definedName name="YADECCO" localSheetId="0">#REF!</definedName>
    <definedName name="YADECCO">#REF!</definedName>
    <definedName name="YADECCOAL" localSheetId="0">#REF!</definedName>
    <definedName name="YADECCOAL">#REF!</definedName>
    <definedName name="YADECDA" localSheetId="0">#REF!</definedName>
    <definedName name="YADECDA">#REF!</definedName>
    <definedName name="YADECDEP" localSheetId="0">#REF!</definedName>
    <definedName name="YADECDEP">#REF!</definedName>
    <definedName name="YADECEOS" localSheetId="0">#REF!</definedName>
    <definedName name="YADECEOS">#REF!</definedName>
    <definedName name="YADECEQ" localSheetId="0">#REF!</definedName>
    <definedName name="YADECEQ">#REF!</definedName>
    <definedName name="YADECIAT" localSheetId="0">#REF!</definedName>
    <definedName name="YADECIAT">#REF!</definedName>
    <definedName name="YADECIBIT" localSheetId="0">#REF!</definedName>
    <definedName name="YADECIBIT">#REF!</definedName>
    <definedName name="YADECINT" localSheetId="0">#REF!</definedName>
    <definedName name="YADECINT">#REF!</definedName>
    <definedName name="YADECISN" localSheetId="0">#REF!</definedName>
    <definedName name="YADECISN">#REF!</definedName>
    <definedName name="YADECNETCONT" localSheetId="0">#REF!</definedName>
    <definedName name="YADECNETCONT">#REF!</definedName>
    <definedName name="YADECSTEAM" localSheetId="0">#REF!</definedName>
    <definedName name="YADECSTEAM">#REF!</definedName>
    <definedName name="YADECTAX" localSheetId="0">#REF!</definedName>
    <definedName name="YADECTAX">#REF!</definedName>
    <definedName name="YADECTO" localSheetId="0">#REF!</definedName>
    <definedName name="YADECTO">#REF!</definedName>
    <definedName name="YADECWHEEL" localSheetId="0">#REF!</definedName>
    <definedName name="YADECWHEEL">#REF!</definedName>
    <definedName name="YAFEBCAP" localSheetId="0">#REF!</definedName>
    <definedName name="YAFEBCAP">#REF!</definedName>
    <definedName name="YAFEBCO" localSheetId="0">#REF!</definedName>
    <definedName name="YAFEBCO">#REF!</definedName>
    <definedName name="YAFEBCOAL" localSheetId="0">#REF!</definedName>
    <definedName name="YAFEBCOAL">#REF!</definedName>
    <definedName name="YAFEBDA" localSheetId="0">#REF!</definedName>
    <definedName name="YAFEBDA">#REF!</definedName>
    <definedName name="YAFEBDEP" localSheetId="0">#REF!</definedName>
    <definedName name="YAFEBDEP">#REF!</definedName>
    <definedName name="YAFEBEOS" localSheetId="0">#REF!</definedName>
    <definedName name="YAFEBEOS">#REF!</definedName>
    <definedName name="YAFEBEQ" localSheetId="0">#REF!</definedName>
    <definedName name="YAFEBEQ">#REF!</definedName>
    <definedName name="YAFEBIAT" localSheetId="0">#REF!</definedName>
    <definedName name="YAFEBIAT">#REF!</definedName>
    <definedName name="YAFEBIBIT" localSheetId="0">#REF!</definedName>
    <definedName name="YAFEBIBIT">#REF!</definedName>
    <definedName name="YAFEBINT" localSheetId="0">#REF!</definedName>
    <definedName name="YAFEBINT">#REF!</definedName>
    <definedName name="YAFEBISN" localSheetId="0">#REF!</definedName>
    <definedName name="YAFEBISN">#REF!</definedName>
    <definedName name="YAFEBNETCONT" localSheetId="0">#REF!</definedName>
    <definedName name="YAFEBNETCONT">#REF!</definedName>
    <definedName name="YAFEBSTEAM" localSheetId="0">#REF!</definedName>
    <definedName name="YAFEBSTEAM">#REF!</definedName>
    <definedName name="YAFEBTAX" localSheetId="0">#REF!</definedName>
    <definedName name="YAFEBTAX">#REF!</definedName>
    <definedName name="YAFEBTO" localSheetId="0">#REF!</definedName>
    <definedName name="YAFEBTO">#REF!</definedName>
    <definedName name="YAFEBWHEEL" localSheetId="0">#REF!</definedName>
    <definedName name="YAFEBWHEEL">#REF!</definedName>
    <definedName name="YAGWAPR" localSheetId="0">#REF!</definedName>
    <definedName name="YAGWAPR">#REF!</definedName>
    <definedName name="YAGWAUG" localSheetId="0">#REF!</definedName>
    <definedName name="YAGWAUG">#REF!</definedName>
    <definedName name="YAGWFEB" localSheetId="0">#REF!</definedName>
    <definedName name="YAGWFEB">#REF!</definedName>
    <definedName name="YAGWJAN" localSheetId="0">#REF!</definedName>
    <definedName name="YAGWJAN">#REF!</definedName>
    <definedName name="YAGWJUL" localSheetId="0">#REF!</definedName>
    <definedName name="YAGWJUL">#REF!</definedName>
    <definedName name="YAGWJUN" localSheetId="0">#REF!</definedName>
    <definedName name="YAGWJUN">#REF!</definedName>
    <definedName name="YAGWMAR" localSheetId="0">#REF!</definedName>
    <definedName name="YAGWMAR">#REF!</definedName>
    <definedName name="YAGWMAY" localSheetId="0">#REF!</definedName>
    <definedName name="YAGWMAY">#REF!</definedName>
    <definedName name="YAISNAPR" localSheetId="0">#REF!</definedName>
    <definedName name="YAISNAPR">#REF!</definedName>
    <definedName name="YAISNFEB" localSheetId="0">#REF!</definedName>
    <definedName name="YAISNFEB">#REF!</definedName>
    <definedName name="YAISNJAN" localSheetId="0">#REF!</definedName>
    <definedName name="YAISNJAN">#REF!</definedName>
    <definedName name="YAISNJUN" localSheetId="0">#REF!</definedName>
    <definedName name="YAISNJUN">#REF!</definedName>
    <definedName name="YAISNMAR" localSheetId="0">#REF!</definedName>
    <definedName name="YAISNMAR">#REF!</definedName>
    <definedName name="YAISNMAY" localSheetId="0">#REF!</definedName>
    <definedName name="YAISNMAY">#REF!</definedName>
    <definedName name="YAJANCAP" localSheetId="0">#REF!</definedName>
    <definedName name="YAJANCAP">#REF!</definedName>
    <definedName name="YAJANCO" localSheetId="0">#REF!</definedName>
    <definedName name="YAJANCO">#REF!</definedName>
    <definedName name="YAJANCOAL" localSheetId="0">#REF!</definedName>
    <definedName name="YAJANCOAL">#REF!</definedName>
    <definedName name="YAJANDA" localSheetId="0">#REF!</definedName>
    <definedName name="YAJANDA">#REF!</definedName>
    <definedName name="YAJANDEP" localSheetId="0">#REF!</definedName>
    <definedName name="YAJANDEP">#REF!</definedName>
    <definedName name="YAJANEOS" localSheetId="0">#REF!</definedName>
    <definedName name="YAJANEOS">#REF!</definedName>
    <definedName name="YAJANEQ" localSheetId="0">#REF!</definedName>
    <definedName name="YAJANEQ">#REF!</definedName>
    <definedName name="YAJANIAT" localSheetId="0">#REF!</definedName>
    <definedName name="YAJANIAT">#REF!</definedName>
    <definedName name="YAJANIBIT" localSheetId="0">#REF!</definedName>
    <definedName name="YAJANIBIT">#REF!</definedName>
    <definedName name="YAJANINT" localSheetId="0">#REF!</definedName>
    <definedName name="YAJANINT">#REF!</definedName>
    <definedName name="YAJANISN" localSheetId="0">#REF!</definedName>
    <definedName name="YAJANISN">#REF!</definedName>
    <definedName name="YAJANNETCONT" localSheetId="0">#REF!</definedName>
    <definedName name="YAJANNETCONT">#REF!</definedName>
    <definedName name="YAJANSTEAM" localSheetId="0">#REF!</definedName>
    <definedName name="YAJANSTEAM">#REF!</definedName>
    <definedName name="YAJANTAX" localSheetId="0">#REF!</definedName>
    <definedName name="YAJANTAX">#REF!</definedName>
    <definedName name="YAJANTO" localSheetId="0">#REF!</definedName>
    <definedName name="YAJANTO">#REF!</definedName>
    <definedName name="YAJANWHEEL" localSheetId="0">#REF!</definedName>
    <definedName name="YAJANWHEEL">#REF!</definedName>
    <definedName name="YAJULCAP" localSheetId="0">#REF!</definedName>
    <definedName name="YAJULCAP">#REF!</definedName>
    <definedName name="YAJULCO" localSheetId="0">#REF!</definedName>
    <definedName name="YAJULCO">#REF!</definedName>
    <definedName name="YAJULCOAL" localSheetId="0">#REF!</definedName>
    <definedName name="YAJULCOAL">#REF!</definedName>
    <definedName name="YAJULDA" localSheetId="0">#REF!</definedName>
    <definedName name="YAJULDA">#REF!</definedName>
    <definedName name="YAJULDEP" localSheetId="0">#REF!</definedName>
    <definedName name="YAJULDEP">#REF!</definedName>
    <definedName name="YAJULEOS" localSheetId="0">#REF!</definedName>
    <definedName name="YAJULEOS">#REF!</definedName>
    <definedName name="YAJULEQ" localSheetId="0">#REF!</definedName>
    <definedName name="YAJULEQ">#REF!</definedName>
    <definedName name="YAJULIAT" localSheetId="0">#REF!</definedName>
    <definedName name="YAJULIAT">#REF!</definedName>
    <definedName name="YAJULIBIT" localSheetId="0">#REF!</definedName>
    <definedName name="YAJULIBIT">#REF!</definedName>
    <definedName name="YAJULINT" localSheetId="0">#REF!</definedName>
    <definedName name="YAJULINT">#REF!</definedName>
    <definedName name="YAJULISN" localSheetId="0">#REF!</definedName>
    <definedName name="YAJULISN">#REF!</definedName>
    <definedName name="YAJULNETCONT" localSheetId="0">#REF!</definedName>
    <definedName name="YAJULNETCONT">#REF!</definedName>
    <definedName name="YAJULSTEAM" localSheetId="0">#REF!</definedName>
    <definedName name="YAJULSTEAM">#REF!</definedName>
    <definedName name="YAJULTAX" localSheetId="0">#REF!</definedName>
    <definedName name="YAJULTAX">#REF!</definedName>
    <definedName name="YAJULTO" localSheetId="0">#REF!</definedName>
    <definedName name="YAJULTO">#REF!</definedName>
    <definedName name="YAJULWHEEL" localSheetId="0">#REF!</definedName>
    <definedName name="YAJULWHEEL">#REF!</definedName>
    <definedName name="YAJULYCOAL" localSheetId="0">#REF!</definedName>
    <definedName name="YAJULYCOAL">#REF!</definedName>
    <definedName name="YAJUNCAP" localSheetId="0">#REF!</definedName>
    <definedName name="YAJUNCAP">#REF!</definedName>
    <definedName name="YAJUNCO" localSheetId="0">#REF!</definedName>
    <definedName name="YAJUNCO">#REF!</definedName>
    <definedName name="YAJUNCOAL" localSheetId="0">#REF!</definedName>
    <definedName name="YAJUNCOAL">#REF!</definedName>
    <definedName name="YAJUNDA" localSheetId="0">#REF!</definedName>
    <definedName name="YAJUNDA">#REF!</definedName>
    <definedName name="YAJUNDEP" localSheetId="0">#REF!</definedName>
    <definedName name="YAJUNDEP">#REF!</definedName>
    <definedName name="YAJUNEOS" localSheetId="0">#REF!</definedName>
    <definedName name="YAJUNEOS">#REF!</definedName>
    <definedName name="YAJUNEQ" localSheetId="0">#REF!</definedName>
    <definedName name="YAJUNEQ">#REF!</definedName>
    <definedName name="YAJUNIAT" localSheetId="0">#REF!</definedName>
    <definedName name="YAJUNIAT">#REF!</definedName>
    <definedName name="YAJUNIBIT" localSheetId="0">#REF!</definedName>
    <definedName name="YAJUNIBIT">#REF!</definedName>
    <definedName name="YAJUNINT" localSheetId="0">#REF!</definedName>
    <definedName name="YAJUNINT">#REF!</definedName>
    <definedName name="YAJUNISN" localSheetId="0">#REF!</definedName>
    <definedName name="YAJUNISN">#REF!</definedName>
    <definedName name="YAJUNNETCONT" localSheetId="0">#REF!</definedName>
    <definedName name="YAJUNNETCONT">#REF!</definedName>
    <definedName name="YAJUNSTEAM" localSheetId="0">#REF!</definedName>
    <definedName name="YAJUNSTEAM">#REF!</definedName>
    <definedName name="YAJUNTAX" localSheetId="0">#REF!</definedName>
    <definedName name="YAJUNTAX">#REF!</definedName>
    <definedName name="YAJUNTO" localSheetId="0">#REF!</definedName>
    <definedName name="YAJUNTO">#REF!</definedName>
    <definedName name="YAJUNWHEEL" localSheetId="0">#REF!</definedName>
    <definedName name="YAJUNWHEEL">#REF!</definedName>
    <definedName name="YAMARCAP" localSheetId="0">#REF!</definedName>
    <definedName name="YAMARCAP">#REF!</definedName>
    <definedName name="YAMARCO" localSheetId="0">#REF!</definedName>
    <definedName name="YAMARCO">#REF!</definedName>
    <definedName name="YAMARCOAL" localSheetId="0">#REF!</definedName>
    <definedName name="YAMARCOAL">#REF!</definedName>
    <definedName name="YAMARDA" localSheetId="0">#REF!</definedName>
    <definedName name="YAMARDA">#REF!</definedName>
    <definedName name="YAMARDEP" localSheetId="0">#REF!</definedName>
    <definedName name="YAMARDEP">#REF!</definedName>
    <definedName name="YAMAREOS" localSheetId="0">#REF!</definedName>
    <definedName name="YAMAREOS">#REF!</definedName>
    <definedName name="YAMAREQ" localSheetId="0">#REF!</definedName>
    <definedName name="YAMAREQ">#REF!</definedName>
    <definedName name="YAMARIAT" localSheetId="0">#REF!</definedName>
    <definedName name="YAMARIAT">#REF!</definedName>
    <definedName name="YAMARIBIT" localSheetId="0">#REF!</definedName>
    <definedName name="YAMARIBIT">#REF!</definedName>
    <definedName name="YAMARINT" localSheetId="0">#REF!</definedName>
    <definedName name="YAMARINT">#REF!</definedName>
    <definedName name="YAMARISN" localSheetId="0">#REF!</definedName>
    <definedName name="YAMARISN">#REF!</definedName>
    <definedName name="YAMARNETCONT" localSheetId="0">#REF!</definedName>
    <definedName name="YAMARNETCONT">#REF!</definedName>
    <definedName name="YAMARSTEAM" localSheetId="0">#REF!</definedName>
    <definedName name="YAMARSTEAM">#REF!</definedName>
    <definedName name="YAMARTAX" localSheetId="0">#REF!</definedName>
    <definedName name="YAMARTAX">#REF!</definedName>
    <definedName name="YAMARTO" localSheetId="0">#REF!</definedName>
    <definedName name="YAMARTO">#REF!</definedName>
    <definedName name="YAMARWHEEL" localSheetId="0">#REF!</definedName>
    <definedName name="YAMARWHEEL">#REF!</definedName>
    <definedName name="YAMAYCAP" localSheetId="0">#REF!</definedName>
    <definedName name="YAMAYCAP">#REF!</definedName>
    <definedName name="YAMAYCO" localSheetId="0">#REF!</definedName>
    <definedName name="YAMAYCO">#REF!</definedName>
    <definedName name="YAMAYCOAL" localSheetId="0">#REF!</definedName>
    <definedName name="YAMAYCOAL">#REF!</definedName>
    <definedName name="YAMAYDA" localSheetId="0">#REF!</definedName>
    <definedName name="YAMAYDA">#REF!</definedName>
    <definedName name="YAMAYDEP" localSheetId="0">#REF!</definedName>
    <definedName name="YAMAYDEP">#REF!</definedName>
    <definedName name="YAMAYEOS" localSheetId="0">#REF!</definedName>
    <definedName name="YAMAYEOS">#REF!</definedName>
    <definedName name="YAMAYEQ" localSheetId="0">#REF!</definedName>
    <definedName name="YAMAYEQ">#REF!</definedName>
    <definedName name="YAMAYIAT" localSheetId="0">#REF!</definedName>
    <definedName name="YAMAYIAT">#REF!</definedName>
    <definedName name="YAMAYIBIT" localSheetId="0">#REF!</definedName>
    <definedName name="YAMAYIBIT">#REF!</definedName>
    <definedName name="YAMAYINT" localSheetId="0">#REF!</definedName>
    <definedName name="YAMAYINT">#REF!</definedName>
    <definedName name="YAMAYISN" localSheetId="0">#REF!</definedName>
    <definedName name="YAMAYISN">#REF!</definedName>
    <definedName name="YAMAYNETCONT" localSheetId="0">#REF!</definedName>
    <definedName name="YAMAYNETCONT">#REF!</definedName>
    <definedName name="YAMAYSTEAM" localSheetId="0">#REF!</definedName>
    <definedName name="YAMAYSTEAM">#REF!</definedName>
    <definedName name="YAMAYTAX" localSheetId="0">#REF!</definedName>
    <definedName name="YAMAYTAX">#REF!</definedName>
    <definedName name="YAMAYTO" localSheetId="0">#REF!</definedName>
    <definedName name="YAMAYTO">#REF!</definedName>
    <definedName name="YAMAYWHEEL" localSheetId="0">#REF!</definedName>
    <definedName name="YAMAYWHEEL">#REF!</definedName>
    <definedName name="YAMIAPR" localSheetId="0">#REF!</definedName>
    <definedName name="YAMIAPR">#REF!</definedName>
    <definedName name="YAMIAUG" localSheetId="0">#REF!</definedName>
    <definedName name="YAMIAUG">#REF!</definedName>
    <definedName name="YAMIDEC" localSheetId="0">#REF!</definedName>
    <definedName name="YAMIDEC">#REF!</definedName>
    <definedName name="YAMIFEB" localSheetId="0">#REF!</definedName>
    <definedName name="YAMIFEB">#REF!</definedName>
    <definedName name="YAMIJAN" localSheetId="0">#REF!</definedName>
    <definedName name="YAMIJAN">#REF!</definedName>
    <definedName name="YAMIJUL" localSheetId="0">#REF!</definedName>
    <definedName name="YAMIJUL">#REF!</definedName>
    <definedName name="YAMIJUN" localSheetId="0">#REF!</definedName>
    <definedName name="YAMIJUN">#REF!</definedName>
    <definedName name="YAMIMAR" localSheetId="0">#REF!</definedName>
    <definedName name="YAMIMAR">#REF!</definedName>
    <definedName name="YAMIMAY" localSheetId="0">#REF!</definedName>
    <definedName name="YAMIMAY">#REF!</definedName>
    <definedName name="YAMINOV" localSheetId="0">#REF!</definedName>
    <definedName name="YAMINOV">#REF!</definedName>
    <definedName name="YAMIOCT" localSheetId="0">#REF!</definedName>
    <definedName name="YAMIOCT">#REF!</definedName>
    <definedName name="YAMISEP" localSheetId="0">#REF!</definedName>
    <definedName name="YAMISEP">#REF!</definedName>
    <definedName name="YANOVCAP" localSheetId="0">#REF!</definedName>
    <definedName name="YANOVCAP">#REF!</definedName>
    <definedName name="YANOVCO" localSheetId="0">#REF!</definedName>
    <definedName name="YANOVCO">#REF!</definedName>
    <definedName name="YANOVCOAL" localSheetId="0">#REF!</definedName>
    <definedName name="YANOVCOAL">#REF!</definedName>
    <definedName name="YANOVDA" localSheetId="0">#REF!</definedName>
    <definedName name="YANOVDA">#REF!</definedName>
    <definedName name="YANOVDEP" localSheetId="0">#REF!</definedName>
    <definedName name="YANOVDEP">#REF!</definedName>
    <definedName name="YANOVEOS" localSheetId="0">#REF!</definedName>
    <definedName name="YANOVEOS">#REF!</definedName>
    <definedName name="YANOVEQ" localSheetId="0">#REF!</definedName>
    <definedName name="YANOVEQ">#REF!</definedName>
    <definedName name="YANOVIAT" localSheetId="0">#REF!</definedName>
    <definedName name="YANOVIAT">#REF!</definedName>
    <definedName name="YANOVIBIT" localSheetId="0">#REF!</definedName>
    <definedName name="YANOVIBIT">#REF!</definedName>
    <definedName name="YANOVINT" localSheetId="0">#REF!</definedName>
    <definedName name="YANOVINT">#REF!</definedName>
    <definedName name="YANOVISN" localSheetId="0">#REF!</definedName>
    <definedName name="YANOVISN">#REF!</definedName>
    <definedName name="YANOVNETCONT" localSheetId="0">#REF!</definedName>
    <definedName name="YANOVNETCONT">#REF!</definedName>
    <definedName name="YANOVSTEAM" localSheetId="0">#REF!</definedName>
    <definedName name="YANOVSTEAM">#REF!</definedName>
    <definedName name="YANOVTAX" localSheetId="0">#REF!</definedName>
    <definedName name="YANOVTAX">#REF!</definedName>
    <definedName name="YANOVTO" localSheetId="0">#REF!</definedName>
    <definedName name="YANOVTO">#REF!</definedName>
    <definedName name="YANOVWHEEL" localSheetId="0">#REF!</definedName>
    <definedName name="YANOVWHEEL">#REF!</definedName>
    <definedName name="YAOCTCAP" localSheetId="0">#REF!</definedName>
    <definedName name="YAOCTCAP">#REF!</definedName>
    <definedName name="YAOCTCO" localSheetId="0">#REF!</definedName>
    <definedName name="YAOCTCO">#REF!</definedName>
    <definedName name="YAOCTCOAL" localSheetId="0">#REF!</definedName>
    <definedName name="YAOCTCOAL">#REF!</definedName>
    <definedName name="YAOCTDA" localSheetId="0">#REF!</definedName>
    <definedName name="YAOCTDA">#REF!</definedName>
    <definedName name="YAOCTDEP" localSheetId="0">#REF!</definedName>
    <definedName name="YAOCTDEP">#REF!</definedName>
    <definedName name="YAOCTEOS" localSheetId="0">#REF!</definedName>
    <definedName name="YAOCTEOS">#REF!</definedName>
    <definedName name="YAOCTEQ" localSheetId="0">#REF!</definedName>
    <definedName name="YAOCTEQ">#REF!</definedName>
    <definedName name="YAOCTIAT" localSheetId="0">#REF!</definedName>
    <definedName name="YAOCTIAT">#REF!</definedName>
    <definedName name="YAOCTIBIT" localSheetId="0">#REF!</definedName>
    <definedName name="YAOCTIBIT">#REF!</definedName>
    <definedName name="YAOCTINT" localSheetId="0">#REF!</definedName>
    <definedName name="YAOCTINT">#REF!</definedName>
    <definedName name="YAOCTISN" localSheetId="0">#REF!</definedName>
    <definedName name="YAOCTISN">#REF!</definedName>
    <definedName name="YAOCTNETCONT" localSheetId="0">#REF!</definedName>
    <definedName name="YAOCTNETCONT">#REF!</definedName>
    <definedName name="YAOCTSTEAM" localSheetId="0">#REF!</definedName>
    <definedName name="YAOCTSTEAM">#REF!</definedName>
    <definedName name="YAOCTTAX" localSheetId="0">#REF!</definedName>
    <definedName name="YAOCTTAX">#REF!</definedName>
    <definedName name="YAOCTTO" localSheetId="0">#REF!</definedName>
    <definedName name="YAOCTTO">#REF!</definedName>
    <definedName name="YAOCTWHEEL" localSheetId="0">#REF!</definedName>
    <definedName name="YAOCTWHEEL">#REF!</definedName>
    <definedName name="YASEPCAP" localSheetId="0">#REF!</definedName>
    <definedName name="YASEPCAP">#REF!</definedName>
    <definedName name="YASEPCO" localSheetId="0">#REF!</definedName>
    <definedName name="YASEPCO">#REF!</definedName>
    <definedName name="YASEPCOAL" localSheetId="0">#REF!</definedName>
    <definedName name="YASEPCOAL">#REF!</definedName>
    <definedName name="YASEPDA" localSheetId="0">#REF!</definedName>
    <definedName name="YASEPDA">#REF!</definedName>
    <definedName name="YASEPDEP" localSheetId="0">#REF!</definedName>
    <definedName name="YASEPDEP">#REF!</definedName>
    <definedName name="YASEPEOS" localSheetId="0">#REF!</definedName>
    <definedName name="YASEPEOS">#REF!</definedName>
    <definedName name="YASEPEQ" localSheetId="0">#REF!</definedName>
    <definedName name="YASEPEQ">#REF!</definedName>
    <definedName name="YASEPIAT" localSheetId="0">#REF!</definedName>
    <definedName name="YASEPIAT">#REF!</definedName>
    <definedName name="YASEPIBIT" localSheetId="0">#REF!</definedName>
    <definedName name="YASEPIBIT">#REF!</definedName>
    <definedName name="YASEPINT" localSheetId="0">#REF!</definedName>
    <definedName name="YASEPINT">#REF!</definedName>
    <definedName name="YASEPISN" localSheetId="0">#REF!</definedName>
    <definedName name="YASEPISN">#REF!</definedName>
    <definedName name="YASEPNETCONT" localSheetId="0">#REF!</definedName>
    <definedName name="YASEPNETCONT">#REF!</definedName>
    <definedName name="YASEPSTEAM" localSheetId="0">#REF!</definedName>
    <definedName name="YASEPSTEAM">#REF!</definedName>
    <definedName name="YASEPTAX" localSheetId="0">#REF!</definedName>
    <definedName name="YASEPTAX">#REF!</definedName>
    <definedName name="YASEPTO" localSheetId="0">#REF!</definedName>
    <definedName name="YASEPTO">#REF!</definedName>
    <definedName name="YASEPWHEEL" localSheetId="0">#REF!</definedName>
    <definedName name="YASEPWHEEL">#REF!</definedName>
    <definedName name="YBAPRBANKINT" localSheetId="0">#REF!</definedName>
    <definedName name="YBAPRBANKINT">#REF!</definedName>
    <definedName name="YBAPRCAP" localSheetId="0">#REF!</definedName>
    <definedName name="YBAPRCAP">#REF!</definedName>
    <definedName name="YBAPRCO" localSheetId="0">#REF!</definedName>
    <definedName name="YBAPRCO">#REF!</definedName>
    <definedName name="YBAPRCOAL" localSheetId="0">#REF!</definedName>
    <definedName name="YBAPRCOAL">#REF!</definedName>
    <definedName name="YBAPRDA" localSheetId="0">#REF!</definedName>
    <definedName name="YBAPRDA">#REF!</definedName>
    <definedName name="YBAPRDEP" localSheetId="0">#REF!</definedName>
    <definedName name="YBAPRDEP">#REF!</definedName>
    <definedName name="YBAPREOS" localSheetId="0">#REF!</definedName>
    <definedName name="YBAPREOS">#REF!</definedName>
    <definedName name="YBAPREQ" localSheetId="0">#REF!</definedName>
    <definedName name="YBAPREQ">#REF!</definedName>
    <definedName name="YBAPRIAT" localSheetId="0">#REF!</definedName>
    <definedName name="YBAPRIAT">#REF!</definedName>
    <definedName name="YBAPRIBIT" localSheetId="0">#REF!</definedName>
    <definedName name="YBAPRIBIT">#REF!</definedName>
    <definedName name="YBAPRINT" localSheetId="0">#REF!</definedName>
    <definedName name="YBAPRINT">#REF!</definedName>
    <definedName name="YBAPRNETCONT" localSheetId="0">#REF!</definedName>
    <definedName name="YBAPRNETCONT">#REF!</definedName>
    <definedName name="YBAPRSTEAM" localSheetId="0">#REF!</definedName>
    <definedName name="YBAPRSTEAM">#REF!</definedName>
    <definedName name="YBAPRTAX" localSheetId="0">#REF!</definedName>
    <definedName name="YBAPRTAX">#REF!</definedName>
    <definedName name="YBAPRTO" localSheetId="0">#REF!</definedName>
    <definedName name="YBAPRTO">#REF!</definedName>
    <definedName name="YBAPRWHEEL" localSheetId="0">#REF!</definedName>
    <definedName name="YBAPRWHEEL">#REF!</definedName>
    <definedName name="YBAUGBANKINT" localSheetId="0">#REF!</definedName>
    <definedName name="YBAUGBANKINT">#REF!</definedName>
    <definedName name="YBAUGCAP" localSheetId="0">#REF!</definedName>
    <definedName name="YBAUGCAP">#REF!</definedName>
    <definedName name="YBAUGCO" localSheetId="0">#REF!</definedName>
    <definedName name="YBAUGCO">#REF!</definedName>
    <definedName name="YBAUGCOAL" localSheetId="0">#REF!</definedName>
    <definedName name="YBAUGCOAL">#REF!</definedName>
    <definedName name="YBAUGDA" localSheetId="0">#REF!</definedName>
    <definedName name="YBAUGDA">#REF!</definedName>
    <definedName name="YBAUGDEP" localSheetId="0">#REF!</definedName>
    <definedName name="YBAUGDEP">#REF!</definedName>
    <definedName name="YBAUGEOS" localSheetId="0">#REF!</definedName>
    <definedName name="YBAUGEOS">#REF!</definedName>
    <definedName name="YBAUGEQ" localSheetId="0">#REF!</definedName>
    <definedName name="YBAUGEQ">#REF!</definedName>
    <definedName name="YBAUGIAT" localSheetId="0">#REF!</definedName>
    <definedName name="YBAUGIAT">#REF!</definedName>
    <definedName name="YBAUGIBIT" localSheetId="0">#REF!</definedName>
    <definedName name="YBAUGIBIT">#REF!</definedName>
    <definedName name="YBAUGINT" localSheetId="0">#REF!</definedName>
    <definedName name="YBAUGINT">#REF!</definedName>
    <definedName name="YBAUGNETCONT" localSheetId="0">#REF!</definedName>
    <definedName name="YBAUGNETCONT">#REF!</definedName>
    <definedName name="YBAUGSTEAM" localSheetId="0">#REF!</definedName>
    <definedName name="YBAUGSTEAM">#REF!</definedName>
    <definedName name="YBAUGTAX" localSheetId="0">#REF!</definedName>
    <definedName name="YBAUGTAX">#REF!</definedName>
    <definedName name="YBAUGWHEEL" localSheetId="0">#REF!</definedName>
    <definedName name="YBAUGWHEEL">#REF!</definedName>
    <definedName name="YBDECBANKINT" localSheetId="0">#REF!</definedName>
    <definedName name="YBDECBANKINT">#REF!</definedName>
    <definedName name="YBDECCAP" localSheetId="0">#REF!</definedName>
    <definedName name="YBDECCAP">#REF!</definedName>
    <definedName name="YBDECCO" localSheetId="0">#REF!</definedName>
    <definedName name="YBDECCO">#REF!</definedName>
    <definedName name="YBDECCOAL" localSheetId="0">#REF!</definedName>
    <definedName name="YBDECCOAL">#REF!</definedName>
    <definedName name="YBDECDA" localSheetId="0">#REF!</definedName>
    <definedName name="YBDECDA">#REF!</definedName>
    <definedName name="YBDECDEP" localSheetId="0">#REF!</definedName>
    <definedName name="YBDECDEP">#REF!</definedName>
    <definedName name="YBDECEOS" localSheetId="0">#REF!</definedName>
    <definedName name="YBDECEOS">#REF!</definedName>
    <definedName name="YBDECEQ" localSheetId="0">#REF!</definedName>
    <definedName name="YBDECEQ">#REF!</definedName>
    <definedName name="YBDECGW" localSheetId="0">#REF!</definedName>
    <definedName name="YBDECGW">#REF!</definedName>
    <definedName name="YBDECIAT" localSheetId="0">#REF!</definedName>
    <definedName name="YBDECIAT">#REF!</definedName>
    <definedName name="YBDECIBIT" localSheetId="0">#REF!</definedName>
    <definedName name="YBDECIBIT">#REF!</definedName>
    <definedName name="YBDECINT" localSheetId="0">#REF!</definedName>
    <definedName name="YBDECINT">#REF!</definedName>
    <definedName name="YBDECISN" localSheetId="0">#REF!</definedName>
    <definedName name="YBDECISN">#REF!</definedName>
    <definedName name="YBDECNETCONT" localSheetId="0">#REF!</definedName>
    <definedName name="YBDECNETCONT">#REF!</definedName>
    <definedName name="YBDECSTEAM" localSheetId="0">#REF!</definedName>
    <definedName name="YBDECSTEAM">#REF!</definedName>
    <definedName name="YBDECTAX" localSheetId="0">#REF!</definedName>
    <definedName name="YBDECTAX">#REF!</definedName>
    <definedName name="YBDECWHEEL" localSheetId="0">#REF!</definedName>
    <definedName name="YBDECWHEEL">#REF!</definedName>
    <definedName name="YBFEBBANKINT" localSheetId="0">#REF!</definedName>
    <definedName name="YBFEBBANKINT">#REF!</definedName>
    <definedName name="YBFEBCAP" localSheetId="0">#REF!</definedName>
    <definedName name="YBFEBCAP">#REF!</definedName>
    <definedName name="YBFEBCO" localSheetId="0">#REF!</definedName>
    <definedName name="YBFEBCO">#REF!</definedName>
    <definedName name="YBFEBCOAL" localSheetId="0">#REF!</definedName>
    <definedName name="YBFEBCOAL">#REF!</definedName>
    <definedName name="YBFEBDA" localSheetId="0">#REF!</definedName>
    <definedName name="YBFEBDA">#REF!</definedName>
    <definedName name="YBFEBDEP" localSheetId="0">#REF!</definedName>
    <definedName name="YBFEBDEP">#REF!</definedName>
    <definedName name="YBFEBEOS" localSheetId="0">#REF!</definedName>
    <definedName name="YBFEBEOS">#REF!</definedName>
    <definedName name="YBFEBEQ" localSheetId="0">#REF!</definedName>
    <definedName name="YBFEBEQ">#REF!</definedName>
    <definedName name="YBFEBIAT" localSheetId="0">#REF!</definedName>
    <definedName name="YBFEBIAT">#REF!</definedName>
    <definedName name="YBFEBIBIT" localSheetId="0">#REF!</definedName>
    <definedName name="YBFEBIBIT">#REF!</definedName>
    <definedName name="YBFEBINT" localSheetId="0">#REF!</definedName>
    <definedName name="YBFEBINT">#REF!</definedName>
    <definedName name="YBFEBNETCONT" localSheetId="0">#REF!</definedName>
    <definedName name="YBFEBNETCONT">#REF!</definedName>
    <definedName name="YBFEBSTEAM" localSheetId="0">#REF!</definedName>
    <definedName name="YBFEBSTEAM">#REF!</definedName>
    <definedName name="YBFEBTAX" localSheetId="0">#REF!</definedName>
    <definedName name="YBFEBTAX">#REF!</definedName>
    <definedName name="YBFEBTO" localSheetId="0">#REF!</definedName>
    <definedName name="YBFEBTO">#REF!</definedName>
    <definedName name="YBFEBWHEEL" localSheetId="0">#REF!</definedName>
    <definedName name="YBFEBWHEEL">#REF!</definedName>
    <definedName name="YBISNAPR" localSheetId="0">#REF!</definedName>
    <definedName name="YBISNAPR">#REF!</definedName>
    <definedName name="YBISNAUG" localSheetId="0">#REF!</definedName>
    <definedName name="YBISNAUG">#REF!</definedName>
    <definedName name="YBISNDEC" localSheetId="0">#REF!</definedName>
    <definedName name="YBISNDEC">#REF!</definedName>
    <definedName name="YBISNFEB" localSheetId="0">#REF!</definedName>
    <definedName name="YBISNFEB">#REF!</definedName>
    <definedName name="YBISNJAN" localSheetId="0">#REF!</definedName>
    <definedName name="YBISNJAN">#REF!</definedName>
    <definedName name="YBISNJUL" localSheetId="0">#REF!</definedName>
    <definedName name="YBISNJUL">#REF!</definedName>
    <definedName name="YBISNJUN" localSheetId="0">#REF!</definedName>
    <definedName name="YBISNJUN">#REF!</definedName>
    <definedName name="YBISNMAR" localSheetId="0">#REF!</definedName>
    <definedName name="YBISNMAR">#REF!</definedName>
    <definedName name="YBISNMAY" localSheetId="0">#REF!</definedName>
    <definedName name="YBISNMAY">#REF!</definedName>
    <definedName name="YBISNNOV" localSheetId="0">#REF!</definedName>
    <definedName name="YBISNNOV">#REF!</definedName>
    <definedName name="YBISNOCT" localSheetId="0">#REF!</definedName>
    <definedName name="YBISNOCT">#REF!</definedName>
    <definedName name="YBISNSEP" localSheetId="0">#REF!</definedName>
    <definedName name="YBISNSEP">#REF!</definedName>
    <definedName name="YBJANBANKINT" localSheetId="0">#REF!</definedName>
    <definedName name="YBJANBANKINT">#REF!</definedName>
    <definedName name="YBJANCAP" localSheetId="0">#REF!</definedName>
    <definedName name="YBJANCAP">#REF!</definedName>
    <definedName name="YBJANCO" localSheetId="0">#REF!</definedName>
    <definedName name="YBJANCO">#REF!</definedName>
    <definedName name="YBJANCOAL" localSheetId="0">#REF!</definedName>
    <definedName name="YBJANCOAL">#REF!</definedName>
    <definedName name="YBJANDA" localSheetId="0">#REF!</definedName>
    <definedName name="YBJANDA">#REF!</definedName>
    <definedName name="YBJANDEP" localSheetId="0">#REF!</definedName>
    <definedName name="YBJANDEP">#REF!</definedName>
    <definedName name="YBJANEOS" localSheetId="0">#REF!</definedName>
    <definedName name="YBJANEOS">#REF!</definedName>
    <definedName name="YBJANEQ" localSheetId="0">#REF!</definedName>
    <definedName name="YBJANEQ">#REF!</definedName>
    <definedName name="YBJANIAT" localSheetId="0">#REF!</definedName>
    <definedName name="YBJANIAT">#REF!</definedName>
    <definedName name="YBJANIBIT" localSheetId="0">#REF!</definedName>
    <definedName name="YBJANIBIT">#REF!</definedName>
    <definedName name="YBJANINT" localSheetId="0">#REF!</definedName>
    <definedName name="YBJANINT">#REF!</definedName>
    <definedName name="YBJANNETCONT" localSheetId="0">#REF!</definedName>
    <definedName name="YBJANNETCONT">#REF!</definedName>
    <definedName name="YBJANSTEAM" localSheetId="0">#REF!</definedName>
    <definedName name="YBJANSTEAM">#REF!</definedName>
    <definedName name="YBJANTAX" localSheetId="0">#REF!</definedName>
    <definedName name="YBJANTAX">#REF!</definedName>
    <definedName name="YBJANTO" localSheetId="0">#REF!</definedName>
    <definedName name="YBJANTO">#REF!</definedName>
    <definedName name="YBJANWHEEL" localSheetId="0">#REF!</definedName>
    <definedName name="YBJANWHEEL">#REF!</definedName>
    <definedName name="YBJULBANKINT" localSheetId="0">#REF!</definedName>
    <definedName name="YBJULBANKINT">#REF!</definedName>
    <definedName name="YBJULCAP" localSheetId="0">#REF!</definedName>
    <definedName name="YBJULCAP">#REF!</definedName>
    <definedName name="YBJULCO" localSheetId="0">#REF!</definedName>
    <definedName name="YBJULCO">#REF!</definedName>
    <definedName name="YBJULCOAL" localSheetId="0">#REF!</definedName>
    <definedName name="YBJULCOAL">#REF!</definedName>
    <definedName name="YBJULDA" localSheetId="0">#REF!</definedName>
    <definedName name="YBJULDA">#REF!</definedName>
    <definedName name="YBJULDEP" localSheetId="0">#REF!</definedName>
    <definedName name="YBJULDEP">#REF!</definedName>
    <definedName name="YBJULEOS" localSheetId="0">#REF!</definedName>
    <definedName name="YBJULEOS">#REF!</definedName>
    <definedName name="YBJULEQ" localSheetId="0">#REF!</definedName>
    <definedName name="YBJULEQ">#REF!</definedName>
    <definedName name="YBJULIAT" localSheetId="0">#REF!</definedName>
    <definedName name="YBJULIAT">#REF!</definedName>
    <definedName name="YBJULIBIT" localSheetId="0">#REF!</definedName>
    <definedName name="YBJULIBIT">#REF!</definedName>
    <definedName name="YBJULINT" localSheetId="0">#REF!</definedName>
    <definedName name="YBJULINT">#REF!</definedName>
    <definedName name="YBJULNETCONT" localSheetId="0">#REF!</definedName>
    <definedName name="YBJULNETCONT">#REF!</definedName>
    <definedName name="YBJULSTEAM" localSheetId="0">#REF!</definedName>
    <definedName name="YBJULSTEAM">#REF!</definedName>
    <definedName name="YBJULTAX" localSheetId="0">#REF!</definedName>
    <definedName name="YBJULTAX">#REF!</definedName>
    <definedName name="YBJULTO" localSheetId="0">#REF!</definedName>
    <definedName name="YBJULTO">#REF!</definedName>
    <definedName name="YBJULWHEEL" localSheetId="0">#REF!</definedName>
    <definedName name="YBJULWHEEL">#REF!</definedName>
    <definedName name="YBJUNBANKINT" localSheetId="0">#REF!</definedName>
    <definedName name="YBJUNBANKINT">#REF!</definedName>
    <definedName name="YBJUNCAP" localSheetId="0">#REF!</definedName>
    <definedName name="YBJUNCAP">#REF!</definedName>
    <definedName name="YBJUNCO" localSheetId="0">#REF!</definedName>
    <definedName name="YBJUNCO">#REF!</definedName>
    <definedName name="YBJUNCOAL" localSheetId="0">#REF!</definedName>
    <definedName name="YBJUNCOAL">#REF!</definedName>
    <definedName name="YBJUNDA" localSheetId="0">#REF!</definedName>
    <definedName name="YBJUNDA">#REF!</definedName>
    <definedName name="YBJUNDEP" localSheetId="0">#REF!</definedName>
    <definedName name="YBJUNDEP">#REF!</definedName>
    <definedName name="YBJUNEOS" localSheetId="0">#REF!</definedName>
    <definedName name="YBJUNEOS">#REF!</definedName>
    <definedName name="YBJUNEQ" localSheetId="0">#REF!</definedName>
    <definedName name="YBJUNEQ">#REF!</definedName>
    <definedName name="YBJUNIAT" localSheetId="0">#REF!</definedName>
    <definedName name="YBJUNIAT">#REF!</definedName>
    <definedName name="YBJUNIBIT" localSheetId="0">#REF!</definedName>
    <definedName name="YBJUNIBIT">#REF!</definedName>
    <definedName name="YBJUNINT" localSheetId="0">#REF!</definedName>
    <definedName name="YBJUNINT">#REF!</definedName>
    <definedName name="YBJUNNETCONT" localSheetId="0">#REF!</definedName>
    <definedName name="YBJUNNETCONT">#REF!</definedName>
    <definedName name="YBJUNSTEAM" localSheetId="0">#REF!</definedName>
    <definedName name="YBJUNSTEAM">#REF!</definedName>
    <definedName name="YBJUNTAX" localSheetId="0">#REF!</definedName>
    <definedName name="YBJUNTAX">#REF!</definedName>
    <definedName name="YBJUNTO" localSheetId="0">#REF!</definedName>
    <definedName name="YBJUNTO">#REF!</definedName>
    <definedName name="YBJUNWHEEL" localSheetId="0">#REF!</definedName>
    <definedName name="YBJUNWHEEL">#REF!</definedName>
    <definedName name="YBMARBANKINT" localSheetId="0">#REF!</definedName>
    <definedName name="YBMARBANKINT">#REF!</definedName>
    <definedName name="YBMARCAP" localSheetId="0">#REF!</definedName>
    <definedName name="YBMARCAP">#REF!</definedName>
    <definedName name="YBMARCO" localSheetId="0">#REF!</definedName>
    <definedName name="YBMARCO">#REF!</definedName>
    <definedName name="YBMARCOAL" localSheetId="0">#REF!</definedName>
    <definedName name="YBMARCOAL">#REF!</definedName>
    <definedName name="YBMARDA" localSheetId="0">#REF!</definedName>
    <definedName name="YBMARDA">#REF!</definedName>
    <definedName name="YBMARDEP" localSheetId="0">#REF!</definedName>
    <definedName name="YBMARDEP">#REF!</definedName>
    <definedName name="YBMAREOS" localSheetId="0">#REF!</definedName>
    <definedName name="YBMAREOS">#REF!</definedName>
    <definedName name="YBMAREQ" localSheetId="0">#REF!</definedName>
    <definedName name="YBMAREQ">#REF!</definedName>
    <definedName name="YBMARIAT" localSheetId="0">#REF!</definedName>
    <definedName name="YBMARIAT">#REF!</definedName>
    <definedName name="YBMARIBIT" localSheetId="0">#REF!</definedName>
    <definedName name="YBMARIBIT">#REF!</definedName>
    <definedName name="YBMARINT" localSheetId="0">#REF!</definedName>
    <definedName name="YBMARINT">#REF!</definedName>
    <definedName name="YBMARNETCONT" localSheetId="0">#REF!</definedName>
    <definedName name="YBMARNETCONT">#REF!</definedName>
    <definedName name="YBMARSTEAM" localSheetId="0">#REF!</definedName>
    <definedName name="YBMARSTEAM">#REF!</definedName>
    <definedName name="YBMARTAX" localSheetId="0">#REF!</definedName>
    <definedName name="YBMARTAX">#REF!</definedName>
    <definedName name="YBMARTO" localSheetId="0">#REF!</definedName>
    <definedName name="YBMARTO">#REF!</definedName>
    <definedName name="YBMARWHEEL" localSheetId="0">#REF!</definedName>
    <definedName name="YBMARWHEEL">#REF!</definedName>
    <definedName name="YBMAYBANKINT" localSheetId="0">#REF!</definedName>
    <definedName name="YBMAYBANKINT">#REF!</definedName>
    <definedName name="YBMAYCAP" localSheetId="0">#REF!</definedName>
    <definedName name="YBMAYCAP">#REF!</definedName>
    <definedName name="YBMAYCO" localSheetId="0">#REF!</definedName>
    <definedName name="YBMAYCO">#REF!</definedName>
    <definedName name="YBMAYCOAL" localSheetId="0">#REF!</definedName>
    <definedName name="YBMAYCOAL">#REF!</definedName>
    <definedName name="YBMAYDA" localSheetId="0">#REF!</definedName>
    <definedName name="YBMAYDA">#REF!</definedName>
    <definedName name="YBMAYDEP" localSheetId="0">#REF!</definedName>
    <definedName name="YBMAYDEP">#REF!</definedName>
    <definedName name="YBMAYEOS" localSheetId="0">#REF!</definedName>
    <definedName name="YBMAYEOS">#REF!</definedName>
    <definedName name="YBMAYEQ" localSheetId="0">#REF!</definedName>
    <definedName name="YBMAYEQ">#REF!</definedName>
    <definedName name="YBMAYIAT" localSheetId="0">#REF!</definedName>
    <definedName name="YBMAYIAT">#REF!</definedName>
    <definedName name="YBMAYIBIT" localSheetId="0">#REF!</definedName>
    <definedName name="YBMAYIBIT">#REF!</definedName>
    <definedName name="YBMAYINT" localSheetId="0">#REF!</definedName>
    <definedName name="YBMAYINT">#REF!</definedName>
    <definedName name="YBMAYNETCONT" localSheetId="0">#REF!</definedName>
    <definedName name="YBMAYNETCONT">#REF!</definedName>
    <definedName name="YBMAYSTEAM" localSheetId="0">#REF!</definedName>
    <definedName name="YBMAYSTEAM">#REF!</definedName>
    <definedName name="YBMAYTAX" localSheetId="0">#REF!</definedName>
    <definedName name="YBMAYTAX">#REF!</definedName>
    <definedName name="YBMAYTO" localSheetId="0">#REF!</definedName>
    <definedName name="YBMAYTO">#REF!</definedName>
    <definedName name="YBMAYWHEEL" localSheetId="0">#REF!</definedName>
    <definedName name="YBMAYWHEEL">#REF!</definedName>
    <definedName name="YBMIAPR" localSheetId="0">#REF!</definedName>
    <definedName name="YBMIAPR">#REF!</definedName>
    <definedName name="YBMIAUG" localSheetId="0">#REF!</definedName>
    <definedName name="YBMIAUG">#REF!</definedName>
    <definedName name="YBMIDEC" localSheetId="0">#REF!</definedName>
    <definedName name="YBMIDEC">#REF!</definedName>
    <definedName name="YBMIFEB" localSheetId="0">#REF!</definedName>
    <definedName name="YBMIFEB">#REF!</definedName>
    <definedName name="YBMIJAN" localSheetId="0">#REF!</definedName>
    <definedName name="YBMIJAN">#REF!</definedName>
    <definedName name="YBMIJUL" localSheetId="0">#REF!</definedName>
    <definedName name="YBMIJUL">#REF!</definedName>
    <definedName name="YBMIJUN" localSheetId="0">#REF!</definedName>
    <definedName name="YBMIJUN">#REF!</definedName>
    <definedName name="YBMIMAR" localSheetId="0">#REF!</definedName>
    <definedName name="YBMIMAR">#REF!</definedName>
    <definedName name="YBMINOV" localSheetId="0">#REF!</definedName>
    <definedName name="YBMINOV">#REF!</definedName>
    <definedName name="YBMIOCT" localSheetId="0">#REF!</definedName>
    <definedName name="YBMIOCT">#REF!</definedName>
    <definedName name="YBMISEP" localSheetId="0">#REF!</definedName>
    <definedName name="YBMISEP">#REF!</definedName>
    <definedName name="YBNOVCAP" localSheetId="0">#REF!</definedName>
    <definedName name="YBNOVCAP">#REF!</definedName>
    <definedName name="YBNOVCO" localSheetId="0">#REF!</definedName>
    <definedName name="YBNOVCO">#REF!</definedName>
    <definedName name="YBNOVCOAL" localSheetId="0">#REF!</definedName>
    <definedName name="YBNOVCOAL">#REF!</definedName>
    <definedName name="YBNOVDA" localSheetId="0">#REF!</definedName>
    <definedName name="YBNOVDA">#REF!</definedName>
    <definedName name="YBNOVDEP" localSheetId="0">#REF!</definedName>
    <definedName name="YBNOVDEP">#REF!</definedName>
    <definedName name="YBNOVEOS" localSheetId="0">#REF!</definedName>
    <definedName name="YBNOVEOS">#REF!</definedName>
    <definedName name="YBNOVEQ" localSheetId="0">#REF!</definedName>
    <definedName name="YBNOVEQ">#REF!</definedName>
    <definedName name="YBNOVIAT" localSheetId="0">#REF!</definedName>
    <definedName name="YBNOVIAT">#REF!</definedName>
    <definedName name="YBNOVIBIT" localSheetId="0">#REF!</definedName>
    <definedName name="YBNOVIBIT">#REF!</definedName>
    <definedName name="YBNOVINT" localSheetId="0">#REF!</definedName>
    <definedName name="YBNOVINT">#REF!</definedName>
    <definedName name="YBNOVNETCONT" localSheetId="0">#REF!</definedName>
    <definedName name="YBNOVNETCONT">#REF!</definedName>
    <definedName name="YBNOVSTEAM" localSheetId="0">#REF!</definedName>
    <definedName name="YBNOVSTEAM">#REF!</definedName>
    <definedName name="YBNOVTAX" localSheetId="0">#REF!</definedName>
    <definedName name="YBNOVTAX">#REF!</definedName>
    <definedName name="YBNOVWHEEL" localSheetId="0">#REF!</definedName>
    <definedName name="YBNOVWHEEL">#REF!</definedName>
    <definedName name="YBOCTBANKINT" localSheetId="0">#REF!</definedName>
    <definedName name="YBOCTBANKINT">#REF!</definedName>
    <definedName name="YBOCTCAP" localSheetId="0">#REF!</definedName>
    <definedName name="YBOCTCAP">#REF!</definedName>
    <definedName name="YBOCTCO" localSheetId="0">#REF!</definedName>
    <definedName name="YBOCTCO">#REF!</definedName>
    <definedName name="YBOCTCOAL" localSheetId="0">#REF!</definedName>
    <definedName name="YBOCTCOAL">#REF!</definedName>
    <definedName name="YBOCTDA" localSheetId="0">#REF!</definedName>
    <definedName name="YBOCTDA">#REF!</definedName>
    <definedName name="YBOCTDEP" localSheetId="0">#REF!</definedName>
    <definedName name="YBOCTDEP">#REF!</definedName>
    <definedName name="YBOCTEOS" localSheetId="0">#REF!</definedName>
    <definedName name="YBOCTEOS">#REF!</definedName>
    <definedName name="YBOCTEQ" localSheetId="0">#REF!</definedName>
    <definedName name="YBOCTEQ">#REF!</definedName>
    <definedName name="YBOCTIAT" localSheetId="0">#REF!</definedName>
    <definedName name="YBOCTIAT">#REF!</definedName>
    <definedName name="YBOCTIBIT" localSheetId="0">#REF!</definedName>
    <definedName name="YBOCTIBIT">#REF!</definedName>
    <definedName name="YBOCTINT" localSheetId="0">#REF!</definedName>
    <definedName name="YBOCTINT">#REF!</definedName>
    <definedName name="YBOCTNETCONT" localSheetId="0">#REF!</definedName>
    <definedName name="YBOCTNETCONT">#REF!</definedName>
    <definedName name="YBOCTSTEAM" localSheetId="0">#REF!</definedName>
    <definedName name="YBOCTSTEAM">#REF!</definedName>
    <definedName name="YBOCTTAX" localSheetId="0">#REF!</definedName>
    <definedName name="YBOCTTAX">#REF!</definedName>
    <definedName name="YBOCTWHEEL" localSheetId="0">#REF!</definedName>
    <definedName name="YBOCTWHEEL">#REF!</definedName>
    <definedName name="YBOJANCO" localSheetId="0">#REF!</definedName>
    <definedName name="YBOJANCO">#REF!</definedName>
    <definedName name="YBSEPBANKINT" localSheetId="0">#REF!</definedName>
    <definedName name="YBSEPBANKINT">#REF!</definedName>
    <definedName name="YBSEPCAP" localSheetId="0">#REF!</definedName>
    <definedName name="YBSEPCAP">#REF!</definedName>
    <definedName name="YBSEPCO" localSheetId="0">#REF!</definedName>
    <definedName name="YBSEPCO">#REF!</definedName>
    <definedName name="YBSEPCOAL" localSheetId="0">#REF!</definedName>
    <definedName name="YBSEPCOAL">#REF!</definedName>
    <definedName name="YBSEPDA" localSheetId="0">#REF!</definedName>
    <definedName name="YBSEPDA">#REF!</definedName>
    <definedName name="YBSEPDEP" localSheetId="0">#REF!</definedName>
    <definedName name="YBSEPDEP">#REF!</definedName>
    <definedName name="YBSEPEOS" localSheetId="0">#REF!</definedName>
    <definedName name="YBSEPEOS">#REF!</definedName>
    <definedName name="YBSEPEQ" localSheetId="0">#REF!</definedName>
    <definedName name="YBSEPEQ">#REF!</definedName>
    <definedName name="YBSEPIAT" localSheetId="0">#REF!</definedName>
    <definedName name="YBSEPIAT">#REF!</definedName>
    <definedName name="YBSEPIBIT" localSheetId="0">#REF!</definedName>
    <definedName name="YBSEPIBIT">#REF!</definedName>
    <definedName name="YBSEPINT" localSheetId="0">#REF!</definedName>
    <definedName name="YBSEPINT">#REF!</definedName>
    <definedName name="YBSEPNETCONT" localSheetId="0">#REF!</definedName>
    <definedName name="YBSEPNETCONT">#REF!</definedName>
    <definedName name="YBSEPSTEAM" localSheetId="0">#REF!</definedName>
    <definedName name="YBSEPSTEAM">#REF!</definedName>
    <definedName name="YBSEPTAX" localSheetId="0">#REF!</definedName>
    <definedName name="YBSEPTAX">#REF!</definedName>
    <definedName name="YBSEPWHEEL" localSheetId="0">#REF!</definedName>
    <definedName name="YBSEPWHEEL">#REF!</definedName>
    <definedName name="Year_Factor" localSheetId="0">#REF!</definedName>
    <definedName name="Year_Factor">#REF!</definedName>
    <definedName name="Year1Frac" localSheetId="0">#REF!</definedName>
    <definedName name="Year1Frac">#REF!</definedName>
    <definedName name="YMISNAPR" localSheetId="0">#REF!</definedName>
    <definedName name="YMISNAPR">#REF!</definedName>
    <definedName name="Yr1Frac" localSheetId="0">#REF!</definedName>
    <definedName name="Yr1Frac">#REF!</definedName>
    <definedName name="YTD" localSheetId="0">#REF!</definedName>
    <definedName name="YTD">#REF!</definedName>
    <definedName name="YTD08" localSheetId="0">#REF!</definedName>
    <definedName name="YTD08">#REF!</definedName>
    <definedName name="YTDACTAPRFEE" localSheetId="0">#REF!</definedName>
    <definedName name="YTDACTAPRFEE">#REF!</definedName>
    <definedName name="YTDACTAPRINT" localSheetId="0">#REF!</definedName>
    <definedName name="YTDACTAPRINT">#REF!</definedName>
    <definedName name="YTDACTAUGFEE" localSheetId="0">#REF!</definedName>
    <definedName name="YTDACTAUGFEE">#REF!</definedName>
    <definedName name="YTDACTAUGINT" localSheetId="0">#REF!</definedName>
    <definedName name="YTDACTAUGINT">#REF!</definedName>
    <definedName name="YTDACTDECFEE" localSheetId="0">#REF!</definedName>
    <definedName name="YTDACTDECFEE">#REF!</definedName>
    <definedName name="YTDACTDECINT" localSheetId="0">#REF!</definedName>
    <definedName name="YTDACTDECINT">#REF!</definedName>
    <definedName name="YTDACTFEBFEE" localSheetId="0">#REF!</definedName>
    <definedName name="YTDACTFEBFEE">#REF!</definedName>
    <definedName name="YTDACTFEBINT" localSheetId="0">#REF!</definedName>
    <definedName name="YTDACTFEBINT">#REF!</definedName>
    <definedName name="YTDACTJANFEE" localSheetId="0">#REF!</definedName>
    <definedName name="YTDACTJANFEE">#REF!</definedName>
    <definedName name="YTDACTJANINT" localSheetId="0">#REF!</definedName>
    <definedName name="YTDACTJANINT">#REF!</definedName>
    <definedName name="YTDACTJULFEE" localSheetId="0">#REF!</definedName>
    <definedName name="YTDACTJULFEE">#REF!</definedName>
    <definedName name="YTDACTJULINT" localSheetId="0">#REF!</definedName>
    <definedName name="YTDACTJULINT">#REF!</definedName>
    <definedName name="YTDACTJUNFEE" localSheetId="0">#REF!</definedName>
    <definedName name="YTDACTJUNFEE">#REF!</definedName>
    <definedName name="YTDACTJUNINT" localSheetId="0">#REF!</definedName>
    <definedName name="YTDACTJUNINT">#REF!</definedName>
    <definedName name="YTDACTMARFEE" localSheetId="0">#REF!</definedName>
    <definedName name="YTDACTMARFEE">#REF!</definedName>
    <definedName name="YTDACTMARINT" localSheetId="0">#REF!</definedName>
    <definedName name="YTDACTMARINT">#REF!</definedName>
    <definedName name="YTDACTMAYFEE" localSheetId="0">#REF!</definedName>
    <definedName name="YTDACTMAYFEE">#REF!</definedName>
    <definedName name="YTDACTMAYINT" localSheetId="0">#REF!</definedName>
    <definedName name="YTDACTMAYINT">#REF!</definedName>
    <definedName name="YTDACTNOVFEE" localSheetId="0">#REF!</definedName>
    <definedName name="YTDACTNOVFEE">#REF!</definedName>
    <definedName name="YTDACTNOVINT" localSheetId="0">#REF!</definedName>
    <definedName name="YTDACTNOVINT">#REF!</definedName>
    <definedName name="YTDACTOCTFEE" localSheetId="0">#REF!</definedName>
    <definedName name="YTDACTOCTFEE">#REF!</definedName>
    <definedName name="YTDACTOCTINT" localSheetId="0">#REF!</definedName>
    <definedName name="YTDACTOCTINT">#REF!</definedName>
    <definedName name="YTDACTSEPFEE" localSheetId="0">#REF!</definedName>
    <definedName name="YTDACTSEPFEE">#REF!</definedName>
    <definedName name="YTDACTSEPINT" localSheetId="0">#REF!</definedName>
    <definedName name="YTDACTSEPINT">#REF!</definedName>
    <definedName name="YTDBUDAPRFEE" localSheetId="0">#REF!</definedName>
    <definedName name="YTDBUDAPRFEE">#REF!</definedName>
    <definedName name="YTDBUDAPRINT" localSheetId="0">#REF!</definedName>
    <definedName name="YTDBUDAPRINT">#REF!</definedName>
    <definedName name="YTDBUDAUGFEE" localSheetId="0">#REF!</definedName>
    <definedName name="YTDBUDAUGFEE">#REF!</definedName>
    <definedName name="YTDBUDAUGINT" localSheetId="0">#REF!</definedName>
    <definedName name="YTDBUDAUGINT">#REF!</definedName>
    <definedName name="YTDBUDDECFEE" localSheetId="0">#REF!</definedName>
    <definedName name="YTDBUDDECFEE">#REF!</definedName>
    <definedName name="YTDBUDDECINT" localSheetId="0">#REF!</definedName>
    <definedName name="YTDBUDDECINT">#REF!</definedName>
    <definedName name="YTDBUDFEBFEE" localSheetId="0">#REF!</definedName>
    <definedName name="YTDBUDFEBFEE">#REF!</definedName>
    <definedName name="YTDBUDFEBINT" localSheetId="0">#REF!</definedName>
    <definedName name="YTDBUDFEBINT">#REF!</definedName>
    <definedName name="YTDBUDJANFEE" localSheetId="0">#REF!</definedName>
    <definedName name="YTDBUDJANFEE">#REF!</definedName>
    <definedName name="YTDBUDJANINT" localSheetId="0">#REF!</definedName>
    <definedName name="YTDBUDJANINT">#REF!</definedName>
    <definedName name="YTDBUDJULFEE" localSheetId="0">#REF!</definedName>
    <definedName name="YTDBUDJULFEE">#REF!</definedName>
    <definedName name="YTDBUDJULINT" localSheetId="0">#REF!</definedName>
    <definedName name="YTDBUDJULINT">#REF!</definedName>
    <definedName name="YTDBUDJUNFEE" localSheetId="0">#REF!</definedName>
    <definedName name="YTDBUDJUNFEE">#REF!</definedName>
    <definedName name="YTDBUDJUNINT" localSheetId="0">#REF!</definedName>
    <definedName name="YTDBUDJUNINT">#REF!</definedName>
    <definedName name="YTDBUDMARFEE" localSheetId="0">#REF!</definedName>
    <definedName name="YTDBUDMARFEE">#REF!</definedName>
    <definedName name="YTDBUDMARINT" localSheetId="0">#REF!</definedName>
    <definedName name="YTDBUDMARINT">#REF!</definedName>
    <definedName name="YTDBUDMAYFEE" localSheetId="0">#REF!</definedName>
    <definedName name="YTDBUDMAYFEE">#REF!</definedName>
    <definedName name="YTDBUDMAYINT" localSheetId="0">#REF!</definedName>
    <definedName name="YTDBUDMAYINT">#REF!</definedName>
    <definedName name="YTDBUDNOVFEE" localSheetId="0">#REF!</definedName>
    <definedName name="YTDBUDNOVFEE">#REF!</definedName>
    <definedName name="YTDBUDNOVINT" localSheetId="0">#REF!</definedName>
    <definedName name="YTDBUDNOVINT">#REF!</definedName>
    <definedName name="YTDBUDOCTFEE" localSheetId="0">#REF!</definedName>
    <definedName name="YTDBUDOCTFEE">#REF!</definedName>
    <definedName name="YTDBUDOCTINT" localSheetId="0">#REF!</definedName>
    <definedName name="YTDBUDOCTINT">#REF!</definedName>
    <definedName name="YTDBUDSEPINT" localSheetId="0">#REF!</definedName>
    <definedName name="YTDBUDSEPINT">#REF!</definedName>
    <definedName name="YTDRESUL" localSheetId="0">#REF!</definedName>
    <definedName name="YTDRESUL">#REF!</definedName>
    <definedName name="zxxz">'[119]Proyecto1-LLVV'!$AU$3:$AU$40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753" i="1" l="1"/>
  <c r="R752" i="1"/>
  <c r="Q752" i="1"/>
  <c r="P752" i="1"/>
  <c r="O752" i="1"/>
  <c r="N752" i="1"/>
  <c r="M752" i="1"/>
  <c r="L752" i="1"/>
  <c r="K752" i="1"/>
  <c r="J752" i="1"/>
  <c r="I752" i="1"/>
  <c r="H752" i="1"/>
  <c r="G752" i="1"/>
  <c r="S752" i="1" s="1"/>
  <c r="S751" i="1"/>
  <c r="R750" i="1"/>
  <c r="Q750" i="1"/>
  <c r="Q749" i="1" s="1"/>
  <c r="P750" i="1"/>
  <c r="O750" i="1"/>
  <c r="O749" i="1" s="1"/>
  <c r="N750" i="1"/>
  <c r="M750" i="1"/>
  <c r="M749" i="1" s="1"/>
  <c r="L750" i="1"/>
  <c r="K750" i="1"/>
  <c r="K749" i="1" s="1"/>
  <c r="J750" i="1"/>
  <c r="I750" i="1"/>
  <c r="I749" i="1" s="1"/>
  <c r="H750" i="1"/>
  <c r="G750" i="1"/>
  <c r="G749" i="1" s="1"/>
  <c r="S749" i="1" s="1"/>
  <c r="R749" i="1"/>
  <c r="P749" i="1"/>
  <c r="N749" i="1"/>
  <c r="L749" i="1"/>
  <c r="J749" i="1"/>
  <c r="H749" i="1"/>
  <c r="S748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S747" i="1" s="1"/>
  <c r="S746" i="1"/>
  <c r="R745" i="1"/>
  <c r="R744" i="1" s="1"/>
  <c r="Q745" i="1"/>
  <c r="P745" i="1"/>
  <c r="P744" i="1" s="1"/>
  <c r="O745" i="1"/>
  <c r="N745" i="1"/>
  <c r="N744" i="1" s="1"/>
  <c r="M745" i="1"/>
  <c r="L745" i="1"/>
  <c r="L744" i="1" s="1"/>
  <c r="K745" i="1"/>
  <c r="J745" i="1"/>
  <c r="J744" i="1" s="1"/>
  <c r="I745" i="1"/>
  <c r="H745" i="1"/>
  <c r="H744" i="1" s="1"/>
  <c r="G745" i="1"/>
  <c r="S745" i="1" s="1"/>
  <c r="Q744" i="1"/>
  <c r="O744" i="1"/>
  <c r="M744" i="1"/>
  <c r="K744" i="1"/>
  <c r="I744" i="1"/>
  <c r="G744" i="1"/>
  <c r="S743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S742" i="1" s="1"/>
  <c r="S741" i="1"/>
  <c r="R740" i="1"/>
  <c r="Q740" i="1"/>
  <c r="Q739" i="1" s="1"/>
  <c r="P740" i="1"/>
  <c r="O740" i="1"/>
  <c r="O739" i="1" s="1"/>
  <c r="N740" i="1"/>
  <c r="M740" i="1"/>
  <c r="M739" i="1" s="1"/>
  <c r="L740" i="1"/>
  <c r="K740" i="1"/>
  <c r="K739" i="1" s="1"/>
  <c r="J740" i="1"/>
  <c r="I740" i="1"/>
  <c r="I739" i="1" s="1"/>
  <c r="H740" i="1"/>
  <c r="G740" i="1"/>
  <c r="S740" i="1" s="1"/>
  <c r="R739" i="1"/>
  <c r="P739" i="1"/>
  <c r="N739" i="1"/>
  <c r="L739" i="1"/>
  <c r="J739" i="1"/>
  <c r="H739" i="1"/>
  <c r="S738" i="1"/>
  <c r="S737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S736" i="1" s="1"/>
  <c r="S735" i="1"/>
  <c r="R734" i="1"/>
  <c r="Q734" i="1"/>
  <c r="Q733" i="1" s="1"/>
  <c r="Q732" i="1" s="1"/>
  <c r="Q731" i="1" s="1"/>
  <c r="P734" i="1"/>
  <c r="O734" i="1"/>
  <c r="O733" i="1" s="1"/>
  <c r="O732" i="1" s="1"/>
  <c r="O731" i="1" s="1"/>
  <c r="N734" i="1"/>
  <c r="N733" i="1" s="1"/>
  <c r="N732" i="1" s="1"/>
  <c r="N731" i="1" s="1"/>
  <c r="M734" i="1"/>
  <c r="M733" i="1" s="1"/>
  <c r="M732" i="1" s="1"/>
  <c r="M731" i="1" s="1"/>
  <c r="L734" i="1"/>
  <c r="L733" i="1" s="1"/>
  <c r="L732" i="1" s="1"/>
  <c r="L731" i="1" s="1"/>
  <c r="K734" i="1"/>
  <c r="K733" i="1" s="1"/>
  <c r="K732" i="1" s="1"/>
  <c r="K731" i="1" s="1"/>
  <c r="J734" i="1"/>
  <c r="J733" i="1" s="1"/>
  <c r="J732" i="1" s="1"/>
  <c r="I734" i="1"/>
  <c r="I733" i="1" s="1"/>
  <c r="I732" i="1" s="1"/>
  <c r="I731" i="1" s="1"/>
  <c r="H734" i="1"/>
  <c r="G734" i="1"/>
  <c r="G733" i="1" s="1"/>
  <c r="R733" i="1"/>
  <c r="R732" i="1" s="1"/>
  <c r="P733" i="1"/>
  <c r="P732" i="1" s="1"/>
  <c r="P731" i="1" s="1"/>
  <c r="H733" i="1"/>
  <c r="H732" i="1" s="1"/>
  <c r="H731" i="1" s="1"/>
  <c r="S730" i="1"/>
  <c r="S729" i="1"/>
  <c r="S728" i="1"/>
  <c r="R727" i="1"/>
  <c r="R726" i="1" s="1"/>
  <c r="Q727" i="1"/>
  <c r="P727" i="1"/>
  <c r="P726" i="1" s="1"/>
  <c r="O727" i="1"/>
  <c r="N727" i="1"/>
  <c r="N726" i="1" s="1"/>
  <c r="M727" i="1"/>
  <c r="L727" i="1"/>
  <c r="L726" i="1" s="1"/>
  <c r="K727" i="1"/>
  <c r="J727" i="1"/>
  <c r="J726" i="1" s="1"/>
  <c r="I727" i="1"/>
  <c r="H727" i="1"/>
  <c r="H726" i="1" s="1"/>
  <c r="G727" i="1"/>
  <c r="S727" i="1" s="1"/>
  <c r="Q726" i="1"/>
  <c r="O726" i="1"/>
  <c r="M726" i="1"/>
  <c r="K726" i="1"/>
  <c r="I726" i="1"/>
  <c r="G726" i="1"/>
  <c r="S725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S724" i="1" s="1"/>
  <c r="S723" i="1"/>
  <c r="S722" i="1"/>
  <c r="S721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S720" i="1" s="1"/>
  <c r="S719" i="1"/>
  <c r="S718" i="1"/>
  <c r="R717" i="1"/>
  <c r="R716" i="1" s="1"/>
  <c r="Q717" i="1"/>
  <c r="P717" i="1"/>
  <c r="P716" i="1" s="1"/>
  <c r="O717" i="1"/>
  <c r="N717" i="1"/>
  <c r="N716" i="1" s="1"/>
  <c r="M717" i="1"/>
  <c r="L717" i="1"/>
  <c r="L716" i="1" s="1"/>
  <c r="K717" i="1"/>
  <c r="J717" i="1"/>
  <c r="J716" i="1" s="1"/>
  <c r="I717" i="1"/>
  <c r="H717" i="1"/>
  <c r="H716" i="1" s="1"/>
  <c r="G717" i="1"/>
  <c r="S717" i="1" s="1"/>
  <c r="Q716" i="1"/>
  <c r="O716" i="1"/>
  <c r="M716" i="1"/>
  <c r="K716" i="1"/>
  <c r="I716" i="1"/>
  <c r="G716" i="1"/>
  <c r="S715" i="1"/>
  <c r="S714" i="1"/>
  <c r="R713" i="1"/>
  <c r="Q713" i="1"/>
  <c r="P713" i="1"/>
  <c r="P703" i="1" s="1"/>
  <c r="O713" i="1"/>
  <c r="N713" i="1"/>
  <c r="M713" i="1"/>
  <c r="L713" i="1"/>
  <c r="L703" i="1" s="1"/>
  <c r="K713" i="1"/>
  <c r="J713" i="1"/>
  <c r="I713" i="1"/>
  <c r="H713" i="1"/>
  <c r="H703" i="1" s="1"/>
  <c r="G713" i="1"/>
  <c r="S713" i="1" s="1"/>
  <c r="S712" i="1"/>
  <c r="S711" i="1"/>
  <c r="S710" i="1"/>
  <c r="S709" i="1"/>
  <c r="S708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S707" i="1" s="1"/>
  <c r="S706" i="1"/>
  <c r="S705" i="1"/>
  <c r="R704" i="1"/>
  <c r="Q704" i="1"/>
  <c r="Q703" i="1" s="1"/>
  <c r="P704" i="1"/>
  <c r="O704" i="1"/>
  <c r="O703" i="1" s="1"/>
  <c r="N704" i="1"/>
  <c r="M704" i="1"/>
  <c r="M703" i="1" s="1"/>
  <c r="L704" i="1"/>
  <c r="K704" i="1"/>
  <c r="K703" i="1" s="1"/>
  <c r="J704" i="1"/>
  <c r="I704" i="1"/>
  <c r="I703" i="1" s="1"/>
  <c r="H704" i="1"/>
  <c r="G704" i="1"/>
  <c r="S704" i="1" s="1"/>
  <c r="R703" i="1"/>
  <c r="N703" i="1"/>
  <c r="J703" i="1"/>
  <c r="S702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S701" i="1" s="1"/>
  <c r="S700" i="1"/>
  <c r="S699" i="1"/>
  <c r="S698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S697" i="1" s="1"/>
  <c r="S696" i="1"/>
  <c r="S695" i="1"/>
  <c r="R694" i="1"/>
  <c r="Q694" i="1"/>
  <c r="Q693" i="1" s="1"/>
  <c r="P694" i="1"/>
  <c r="O694" i="1"/>
  <c r="O693" i="1" s="1"/>
  <c r="N694" i="1"/>
  <c r="M694" i="1"/>
  <c r="M693" i="1" s="1"/>
  <c r="L694" i="1"/>
  <c r="K694" i="1"/>
  <c r="K693" i="1" s="1"/>
  <c r="J694" i="1"/>
  <c r="I694" i="1"/>
  <c r="I693" i="1" s="1"/>
  <c r="H694" i="1"/>
  <c r="G694" i="1"/>
  <c r="G693" i="1" s="1"/>
  <c r="R693" i="1"/>
  <c r="P693" i="1"/>
  <c r="N693" i="1"/>
  <c r="L693" i="1"/>
  <c r="J693" i="1"/>
  <c r="H693" i="1"/>
  <c r="S692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S691" i="1" s="1"/>
  <c r="S690" i="1"/>
  <c r="S689" i="1"/>
  <c r="S688" i="1"/>
  <c r="S687" i="1"/>
  <c r="S686" i="1"/>
  <c r="S685" i="1"/>
  <c r="S684" i="1"/>
  <c r="R683" i="1"/>
  <c r="R677" i="1" s="1"/>
  <c r="R676" i="1" s="1"/>
  <c r="Q683" i="1"/>
  <c r="P683" i="1"/>
  <c r="O683" i="1"/>
  <c r="N683" i="1"/>
  <c r="N677" i="1" s="1"/>
  <c r="N676" i="1" s="1"/>
  <c r="M683" i="1"/>
  <c r="L683" i="1"/>
  <c r="K683" i="1"/>
  <c r="J683" i="1"/>
  <c r="J677" i="1" s="1"/>
  <c r="J676" i="1" s="1"/>
  <c r="I683" i="1"/>
  <c r="H683" i="1"/>
  <c r="G683" i="1"/>
  <c r="S683" i="1" s="1"/>
  <c r="S682" i="1"/>
  <c r="S681" i="1"/>
  <c r="S680" i="1"/>
  <c r="S679" i="1"/>
  <c r="R678" i="1"/>
  <c r="Q678" i="1"/>
  <c r="Q677" i="1" s="1"/>
  <c r="P678" i="1"/>
  <c r="O678" i="1"/>
  <c r="O677" i="1" s="1"/>
  <c r="O676" i="1" s="1"/>
  <c r="N678" i="1"/>
  <c r="M678" i="1"/>
  <c r="M677" i="1" s="1"/>
  <c r="L678" i="1"/>
  <c r="K678" i="1"/>
  <c r="K677" i="1" s="1"/>
  <c r="K676" i="1" s="1"/>
  <c r="J678" i="1"/>
  <c r="I678" i="1"/>
  <c r="I677" i="1" s="1"/>
  <c r="H678" i="1"/>
  <c r="G678" i="1"/>
  <c r="G677" i="1" s="1"/>
  <c r="P677" i="1"/>
  <c r="P676" i="1" s="1"/>
  <c r="L677" i="1"/>
  <c r="H677" i="1"/>
  <c r="S675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S674" i="1" s="1"/>
  <c r="S673" i="1"/>
  <c r="R672" i="1"/>
  <c r="Q672" i="1"/>
  <c r="Q671" i="1" s="1"/>
  <c r="P672" i="1"/>
  <c r="O672" i="1"/>
  <c r="O671" i="1" s="1"/>
  <c r="N672" i="1"/>
  <c r="M672" i="1"/>
  <c r="M671" i="1" s="1"/>
  <c r="L672" i="1"/>
  <c r="K672" i="1"/>
  <c r="K671" i="1" s="1"/>
  <c r="J672" i="1"/>
  <c r="I672" i="1"/>
  <c r="I671" i="1" s="1"/>
  <c r="H672" i="1"/>
  <c r="G672" i="1"/>
  <c r="S672" i="1" s="1"/>
  <c r="R671" i="1"/>
  <c r="P671" i="1"/>
  <c r="N671" i="1"/>
  <c r="L671" i="1"/>
  <c r="J671" i="1"/>
  <c r="H671" i="1"/>
  <c r="S670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S669" i="1" s="1"/>
  <c r="S668" i="1"/>
  <c r="R667" i="1"/>
  <c r="R666" i="1" s="1"/>
  <c r="Q667" i="1"/>
  <c r="P667" i="1"/>
  <c r="P666" i="1" s="1"/>
  <c r="O667" i="1"/>
  <c r="N667" i="1"/>
  <c r="N666" i="1" s="1"/>
  <c r="M667" i="1"/>
  <c r="L667" i="1"/>
  <c r="L666" i="1" s="1"/>
  <c r="K667" i="1"/>
  <c r="J667" i="1"/>
  <c r="J666" i="1" s="1"/>
  <c r="I667" i="1"/>
  <c r="H667" i="1"/>
  <c r="H666" i="1" s="1"/>
  <c r="G667" i="1"/>
  <c r="S667" i="1" s="1"/>
  <c r="Q666" i="1"/>
  <c r="O666" i="1"/>
  <c r="M666" i="1"/>
  <c r="K666" i="1"/>
  <c r="I666" i="1"/>
  <c r="G666" i="1"/>
  <c r="S665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S664" i="1" s="1"/>
  <c r="S663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S662" i="1" s="1"/>
  <c r="S661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S660" i="1" s="1"/>
  <c r="S659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S658" i="1" s="1"/>
  <c r="S657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S656" i="1" s="1"/>
  <c r="S655" i="1"/>
  <c r="S654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S653" i="1" s="1"/>
  <c r="S652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S651" i="1" s="1"/>
  <c r="R650" i="1"/>
  <c r="Q650" i="1"/>
  <c r="P650" i="1"/>
  <c r="O650" i="1"/>
  <c r="O649" i="1" s="1"/>
  <c r="O646" i="1" s="1"/>
  <c r="N650" i="1"/>
  <c r="M650" i="1"/>
  <c r="L650" i="1"/>
  <c r="L649" i="1" s="1"/>
  <c r="K650" i="1"/>
  <c r="K649" i="1" s="1"/>
  <c r="K646" i="1" s="1"/>
  <c r="J650" i="1"/>
  <c r="I650" i="1"/>
  <c r="I649" i="1" s="1"/>
  <c r="I646" i="1" s="1"/>
  <c r="H650" i="1"/>
  <c r="H649" i="1" s="1"/>
  <c r="G650" i="1"/>
  <c r="G649" i="1" s="1"/>
  <c r="R649" i="1"/>
  <c r="Q649" i="1"/>
  <c r="P649" i="1"/>
  <c r="N649" i="1"/>
  <c r="M649" i="1"/>
  <c r="J649" i="1"/>
  <c r="S648" i="1"/>
  <c r="R647" i="1"/>
  <c r="R646" i="1" s="1"/>
  <c r="Q647" i="1"/>
  <c r="P647" i="1"/>
  <c r="O647" i="1"/>
  <c r="N647" i="1"/>
  <c r="M647" i="1"/>
  <c r="L647" i="1"/>
  <c r="K647" i="1"/>
  <c r="J647" i="1"/>
  <c r="I647" i="1"/>
  <c r="H647" i="1"/>
  <c r="G647" i="1"/>
  <c r="S647" i="1" s="1"/>
  <c r="Q646" i="1"/>
  <c r="M646" i="1"/>
  <c r="S645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S644" i="1" s="1"/>
  <c r="S643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S642" i="1" s="1"/>
  <c r="S641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S640" i="1" s="1"/>
  <c r="S639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S638" i="1" s="1"/>
  <c r="S637" i="1"/>
  <c r="R636" i="1"/>
  <c r="Q636" i="1"/>
  <c r="Q635" i="1" s="1"/>
  <c r="Q634" i="1" s="1"/>
  <c r="P636" i="1"/>
  <c r="O636" i="1"/>
  <c r="O635" i="1" s="1"/>
  <c r="N636" i="1"/>
  <c r="M636" i="1"/>
  <c r="M635" i="1" s="1"/>
  <c r="L636" i="1"/>
  <c r="K636" i="1"/>
  <c r="K635" i="1" s="1"/>
  <c r="J636" i="1"/>
  <c r="I636" i="1"/>
  <c r="I635" i="1" s="1"/>
  <c r="I634" i="1" s="1"/>
  <c r="H636" i="1"/>
  <c r="G636" i="1"/>
  <c r="S636" i="1" s="1"/>
  <c r="R635" i="1"/>
  <c r="P635" i="1"/>
  <c r="N635" i="1"/>
  <c r="L635" i="1"/>
  <c r="J635" i="1"/>
  <c r="H635" i="1"/>
  <c r="S633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S632" i="1" s="1"/>
  <c r="S631" i="1"/>
  <c r="S630" i="1"/>
  <c r="S629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S628" i="1" s="1"/>
  <c r="S627" i="1"/>
  <c r="S626" i="1"/>
  <c r="S625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S624" i="1" s="1"/>
  <c r="S623" i="1"/>
  <c r="S622" i="1"/>
  <c r="S621" i="1"/>
  <c r="S620" i="1"/>
  <c r="R619" i="1"/>
  <c r="R613" i="1" s="1"/>
  <c r="Q619" i="1"/>
  <c r="P619" i="1"/>
  <c r="O619" i="1"/>
  <c r="N619" i="1"/>
  <c r="N613" i="1" s="1"/>
  <c r="M619" i="1"/>
  <c r="L619" i="1"/>
  <c r="K619" i="1"/>
  <c r="J619" i="1"/>
  <c r="J613" i="1" s="1"/>
  <c r="I619" i="1"/>
  <c r="H619" i="1"/>
  <c r="G619" i="1"/>
  <c r="S619" i="1" s="1"/>
  <c r="S618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S617" i="1" s="1"/>
  <c r="S616" i="1"/>
  <c r="S615" i="1"/>
  <c r="R614" i="1"/>
  <c r="Q614" i="1"/>
  <c r="Q613" i="1" s="1"/>
  <c r="P614" i="1"/>
  <c r="O614" i="1"/>
  <c r="O613" i="1" s="1"/>
  <c r="N614" i="1"/>
  <c r="M614" i="1"/>
  <c r="M613" i="1" s="1"/>
  <c r="L614" i="1"/>
  <c r="K614" i="1"/>
  <c r="K613" i="1" s="1"/>
  <c r="J614" i="1"/>
  <c r="I614" i="1"/>
  <c r="I613" i="1" s="1"/>
  <c r="H614" i="1"/>
  <c r="G614" i="1"/>
  <c r="G613" i="1" s="1"/>
  <c r="P613" i="1"/>
  <c r="L613" i="1"/>
  <c r="H613" i="1"/>
  <c r="S612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S611" i="1" s="1"/>
  <c r="S610" i="1"/>
  <c r="S609" i="1"/>
  <c r="S608" i="1"/>
  <c r="R607" i="1"/>
  <c r="Q607" i="1"/>
  <c r="P607" i="1"/>
  <c r="O607" i="1"/>
  <c r="N607" i="1"/>
  <c r="N606" i="1" s="1"/>
  <c r="M607" i="1"/>
  <c r="L607" i="1"/>
  <c r="K607" i="1"/>
  <c r="K606" i="1" s="1"/>
  <c r="K590" i="1" s="1"/>
  <c r="J607" i="1"/>
  <c r="J606" i="1" s="1"/>
  <c r="I607" i="1"/>
  <c r="H607" i="1"/>
  <c r="H606" i="1" s="1"/>
  <c r="G607" i="1"/>
  <c r="R606" i="1"/>
  <c r="Q606" i="1"/>
  <c r="P606" i="1"/>
  <c r="O606" i="1"/>
  <c r="O590" i="1" s="1"/>
  <c r="M606" i="1"/>
  <c r="L606" i="1"/>
  <c r="I606" i="1"/>
  <c r="S605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S604" i="1" s="1"/>
  <c r="S603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S602" i="1" s="1"/>
  <c r="S601" i="1"/>
  <c r="R600" i="1"/>
  <c r="Q600" i="1"/>
  <c r="Q590" i="1" s="1"/>
  <c r="P600" i="1"/>
  <c r="O600" i="1"/>
  <c r="N600" i="1"/>
  <c r="M600" i="1"/>
  <c r="L600" i="1"/>
  <c r="K600" i="1"/>
  <c r="J600" i="1"/>
  <c r="I600" i="1"/>
  <c r="H600" i="1"/>
  <c r="G600" i="1"/>
  <c r="S600" i="1" s="1"/>
  <c r="S599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S598" i="1" s="1"/>
  <c r="S597" i="1"/>
  <c r="S596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S595" i="1" s="1"/>
  <c r="S594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S593" i="1" s="1"/>
  <c r="S592" i="1"/>
  <c r="R591" i="1"/>
  <c r="Q591" i="1"/>
  <c r="P591" i="1"/>
  <c r="P590" i="1" s="1"/>
  <c r="O591" i="1"/>
  <c r="N591" i="1"/>
  <c r="M591" i="1"/>
  <c r="L591" i="1"/>
  <c r="L590" i="1" s="1"/>
  <c r="K591" i="1"/>
  <c r="J591" i="1"/>
  <c r="I591" i="1"/>
  <c r="H591" i="1"/>
  <c r="G591" i="1"/>
  <c r="S591" i="1" s="1"/>
  <c r="S589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S588" i="1" s="1"/>
  <c r="S587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S586" i="1" s="1"/>
  <c r="S585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S584" i="1" s="1"/>
  <c r="S583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S582" i="1" s="1"/>
  <c r="S581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S580" i="1" s="1"/>
  <c r="S579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S578" i="1" s="1"/>
  <c r="S577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S576" i="1" s="1"/>
  <c r="S575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S574" i="1" s="1"/>
  <c r="S573" i="1"/>
  <c r="R572" i="1"/>
  <c r="Q572" i="1"/>
  <c r="Q571" i="1" s="1"/>
  <c r="P572" i="1"/>
  <c r="O572" i="1"/>
  <c r="O571" i="1" s="1"/>
  <c r="N572" i="1"/>
  <c r="M572" i="1"/>
  <c r="M571" i="1" s="1"/>
  <c r="L572" i="1"/>
  <c r="K572" i="1"/>
  <c r="K571" i="1" s="1"/>
  <c r="J572" i="1"/>
  <c r="I572" i="1"/>
  <c r="I571" i="1" s="1"/>
  <c r="H572" i="1"/>
  <c r="G572" i="1"/>
  <c r="S572" i="1" s="1"/>
  <c r="R571" i="1"/>
  <c r="P571" i="1"/>
  <c r="N571" i="1"/>
  <c r="L571" i="1"/>
  <c r="J571" i="1"/>
  <c r="H571" i="1"/>
  <c r="R570" i="1"/>
  <c r="Q570" i="1"/>
  <c r="P570" i="1"/>
  <c r="O570" i="1"/>
  <c r="O569" i="1" s="1"/>
  <c r="N570" i="1"/>
  <c r="N569" i="1" s="1"/>
  <c r="M570" i="1"/>
  <c r="L570" i="1"/>
  <c r="K570" i="1"/>
  <c r="K569" i="1" s="1"/>
  <c r="K566" i="1" s="1"/>
  <c r="J570" i="1"/>
  <c r="J569" i="1" s="1"/>
  <c r="J566" i="1" s="1"/>
  <c r="I570" i="1"/>
  <c r="I569" i="1" s="1"/>
  <c r="I566" i="1" s="1"/>
  <c r="H570" i="1"/>
  <c r="G570" i="1"/>
  <c r="R569" i="1"/>
  <c r="Q569" i="1"/>
  <c r="P569" i="1"/>
  <c r="M569" i="1"/>
  <c r="M566" i="1" s="1"/>
  <c r="L569" i="1"/>
  <c r="H569" i="1"/>
  <c r="S568" i="1"/>
  <c r="R567" i="1"/>
  <c r="Q567" i="1"/>
  <c r="P567" i="1"/>
  <c r="P566" i="1" s="1"/>
  <c r="O567" i="1"/>
  <c r="N567" i="1"/>
  <c r="M567" i="1"/>
  <c r="L567" i="1"/>
  <c r="K567" i="1"/>
  <c r="J567" i="1"/>
  <c r="I567" i="1"/>
  <c r="H567" i="1"/>
  <c r="H566" i="1" s="1"/>
  <c r="G567" i="1"/>
  <c r="Q566" i="1"/>
  <c r="O566" i="1"/>
  <c r="R565" i="1"/>
  <c r="Q565" i="1"/>
  <c r="P565" i="1"/>
  <c r="O565" i="1"/>
  <c r="O564" i="1" s="1"/>
  <c r="N565" i="1"/>
  <c r="M565" i="1"/>
  <c r="L565" i="1"/>
  <c r="K565" i="1"/>
  <c r="K564" i="1" s="1"/>
  <c r="J565" i="1"/>
  <c r="J564" i="1" s="1"/>
  <c r="I565" i="1"/>
  <c r="H565" i="1"/>
  <c r="G565" i="1"/>
  <c r="S565" i="1" s="1"/>
  <c r="R564" i="1"/>
  <c r="Q564" i="1"/>
  <c r="P564" i="1"/>
  <c r="N564" i="1"/>
  <c r="M564" i="1"/>
  <c r="L564" i="1"/>
  <c r="I564" i="1"/>
  <c r="H564" i="1"/>
  <c r="S563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S562" i="1" s="1"/>
  <c r="R561" i="1"/>
  <c r="Q561" i="1"/>
  <c r="Q560" i="1" s="1"/>
  <c r="P561" i="1"/>
  <c r="O561" i="1"/>
  <c r="O560" i="1" s="1"/>
  <c r="N561" i="1"/>
  <c r="M561" i="1"/>
  <c r="M560" i="1" s="1"/>
  <c r="L561" i="1"/>
  <c r="K561" i="1"/>
  <c r="K560" i="1" s="1"/>
  <c r="J561" i="1"/>
  <c r="I561" i="1"/>
  <c r="I560" i="1" s="1"/>
  <c r="H561" i="1"/>
  <c r="H560" i="1" s="1"/>
  <c r="G561" i="1"/>
  <c r="R560" i="1"/>
  <c r="P560" i="1"/>
  <c r="N560" i="1"/>
  <c r="L560" i="1"/>
  <c r="J560" i="1"/>
  <c r="G560" i="1"/>
  <c r="S559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S558" i="1" s="1"/>
  <c r="S557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S556" i="1" s="1"/>
  <c r="S555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S554" i="1" s="1"/>
  <c r="R553" i="1"/>
  <c r="Q553" i="1"/>
  <c r="P553" i="1"/>
  <c r="O553" i="1"/>
  <c r="O552" i="1" s="1"/>
  <c r="N553" i="1"/>
  <c r="N552" i="1" s="1"/>
  <c r="M553" i="1"/>
  <c r="L553" i="1"/>
  <c r="K553" i="1"/>
  <c r="K552" i="1" s="1"/>
  <c r="J553" i="1"/>
  <c r="J552" i="1" s="1"/>
  <c r="I553" i="1"/>
  <c r="I552" i="1" s="1"/>
  <c r="H553" i="1"/>
  <c r="G553" i="1"/>
  <c r="R552" i="1"/>
  <c r="Q552" i="1"/>
  <c r="P552" i="1"/>
  <c r="M552" i="1"/>
  <c r="M549" i="1" s="1"/>
  <c r="L552" i="1"/>
  <c r="H552" i="1"/>
  <c r="H549" i="1" s="1"/>
  <c r="G552" i="1"/>
  <c r="S551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S550" i="1" s="1"/>
  <c r="S548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S547" i="1" s="1"/>
  <c r="S546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S545" i="1" s="1"/>
  <c r="S544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S543" i="1" s="1"/>
  <c r="S542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S541" i="1" s="1"/>
  <c r="S540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S539" i="1" s="1"/>
  <c r="S538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S537" i="1" s="1"/>
  <c r="S536" i="1"/>
  <c r="R535" i="1"/>
  <c r="R532" i="1" s="1"/>
  <c r="Q535" i="1"/>
  <c r="Q532" i="1" s="1"/>
  <c r="P535" i="1"/>
  <c r="O535" i="1"/>
  <c r="N535" i="1"/>
  <c r="N532" i="1" s="1"/>
  <c r="M535" i="1"/>
  <c r="M532" i="1" s="1"/>
  <c r="L535" i="1"/>
  <c r="K535" i="1"/>
  <c r="J535" i="1"/>
  <c r="J532" i="1" s="1"/>
  <c r="I535" i="1"/>
  <c r="I532" i="1" s="1"/>
  <c r="H535" i="1"/>
  <c r="G535" i="1"/>
  <c r="S535" i="1" s="1"/>
  <c r="S534" i="1"/>
  <c r="R533" i="1"/>
  <c r="Q533" i="1"/>
  <c r="P533" i="1"/>
  <c r="O533" i="1"/>
  <c r="O532" i="1" s="1"/>
  <c r="N533" i="1"/>
  <c r="M533" i="1"/>
  <c r="L533" i="1"/>
  <c r="K533" i="1"/>
  <c r="K532" i="1" s="1"/>
  <c r="J533" i="1"/>
  <c r="I533" i="1"/>
  <c r="H533" i="1"/>
  <c r="G533" i="1"/>
  <c r="S533" i="1" s="1"/>
  <c r="P532" i="1"/>
  <c r="L532" i="1"/>
  <c r="H532" i="1"/>
  <c r="S531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S530" i="1" s="1"/>
  <c r="S529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S528" i="1" s="1"/>
  <c r="S527" i="1"/>
  <c r="R526" i="1"/>
  <c r="R523" i="1" s="1"/>
  <c r="Q526" i="1"/>
  <c r="P526" i="1"/>
  <c r="O526" i="1"/>
  <c r="O523" i="1" s="1"/>
  <c r="N526" i="1"/>
  <c r="N523" i="1" s="1"/>
  <c r="M526" i="1"/>
  <c r="L526" i="1"/>
  <c r="K526" i="1"/>
  <c r="K523" i="1" s="1"/>
  <c r="J526" i="1"/>
  <c r="J523" i="1" s="1"/>
  <c r="I526" i="1"/>
  <c r="H526" i="1"/>
  <c r="G526" i="1"/>
  <c r="G523" i="1" s="1"/>
  <c r="S525" i="1"/>
  <c r="R524" i="1"/>
  <c r="Q524" i="1"/>
  <c r="P524" i="1"/>
  <c r="P523" i="1" s="1"/>
  <c r="O524" i="1"/>
  <c r="N524" i="1"/>
  <c r="M524" i="1"/>
  <c r="L524" i="1"/>
  <c r="L523" i="1" s="1"/>
  <c r="K524" i="1"/>
  <c r="J524" i="1"/>
  <c r="I524" i="1"/>
  <c r="H524" i="1"/>
  <c r="H523" i="1" s="1"/>
  <c r="G524" i="1"/>
  <c r="S524" i="1" s="1"/>
  <c r="Q523" i="1"/>
  <c r="M523" i="1"/>
  <c r="I523" i="1"/>
  <c r="S522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S521" i="1" s="1"/>
  <c r="S520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S519" i="1" s="1"/>
  <c r="S518" i="1"/>
  <c r="R517" i="1"/>
  <c r="Q517" i="1"/>
  <c r="P517" i="1"/>
  <c r="P514" i="1" s="1"/>
  <c r="O517" i="1"/>
  <c r="O514" i="1" s="1"/>
  <c r="N517" i="1"/>
  <c r="M517" i="1"/>
  <c r="L517" i="1"/>
  <c r="L514" i="1" s="1"/>
  <c r="K517" i="1"/>
  <c r="K514" i="1" s="1"/>
  <c r="J517" i="1"/>
  <c r="I517" i="1"/>
  <c r="H517" i="1"/>
  <c r="H514" i="1" s="1"/>
  <c r="G517" i="1"/>
  <c r="G514" i="1" s="1"/>
  <c r="S514" i="1" s="1"/>
  <c r="S516" i="1"/>
  <c r="R515" i="1"/>
  <c r="Q515" i="1"/>
  <c r="Q514" i="1" s="1"/>
  <c r="P515" i="1"/>
  <c r="O515" i="1"/>
  <c r="N515" i="1"/>
  <c r="M515" i="1"/>
  <c r="M514" i="1" s="1"/>
  <c r="L515" i="1"/>
  <c r="K515" i="1"/>
  <c r="J515" i="1"/>
  <c r="I515" i="1"/>
  <c r="I514" i="1" s="1"/>
  <c r="H515" i="1"/>
  <c r="G515" i="1"/>
  <c r="S515" i="1" s="1"/>
  <c r="R514" i="1"/>
  <c r="N514" i="1"/>
  <c r="J514" i="1"/>
  <c r="S513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S512" i="1" s="1"/>
  <c r="S511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S510" i="1" s="1"/>
  <c r="R509" i="1"/>
  <c r="R508" i="1" s="1"/>
  <c r="Q509" i="1"/>
  <c r="P509" i="1"/>
  <c r="P508" i="1" s="1"/>
  <c r="P503" i="1" s="1"/>
  <c r="O509" i="1"/>
  <c r="N509" i="1"/>
  <c r="N508" i="1" s="1"/>
  <c r="M509" i="1"/>
  <c r="L509" i="1"/>
  <c r="L508" i="1" s="1"/>
  <c r="K509" i="1"/>
  <c r="J509" i="1"/>
  <c r="J508" i="1" s="1"/>
  <c r="I509" i="1"/>
  <c r="H509" i="1"/>
  <c r="H508" i="1" s="1"/>
  <c r="H503" i="1" s="1"/>
  <c r="G509" i="1"/>
  <c r="G508" i="1" s="1"/>
  <c r="Q508" i="1"/>
  <c r="O508" i="1"/>
  <c r="M508" i="1"/>
  <c r="K508" i="1"/>
  <c r="I508" i="1"/>
  <c r="S507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R505" i="1"/>
  <c r="R504" i="1" s="1"/>
  <c r="R503" i="1" s="1"/>
  <c r="Q505" i="1"/>
  <c r="P505" i="1"/>
  <c r="O505" i="1"/>
  <c r="O504" i="1" s="1"/>
  <c r="N505" i="1"/>
  <c r="N504" i="1" s="1"/>
  <c r="N503" i="1" s="1"/>
  <c r="M505" i="1"/>
  <c r="L505" i="1"/>
  <c r="K505" i="1"/>
  <c r="K504" i="1" s="1"/>
  <c r="J505" i="1"/>
  <c r="J504" i="1" s="1"/>
  <c r="J503" i="1" s="1"/>
  <c r="I505" i="1"/>
  <c r="H505" i="1"/>
  <c r="G505" i="1"/>
  <c r="G504" i="1" s="1"/>
  <c r="Q504" i="1"/>
  <c r="P504" i="1"/>
  <c r="M504" i="1"/>
  <c r="L504" i="1"/>
  <c r="I504" i="1"/>
  <c r="H504" i="1"/>
  <c r="L503" i="1"/>
  <c r="S501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S500" i="1" s="1"/>
  <c r="S499" i="1"/>
  <c r="R498" i="1"/>
  <c r="R495" i="1" s="1"/>
  <c r="Q498" i="1"/>
  <c r="Q495" i="1" s="1"/>
  <c r="P498" i="1"/>
  <c r="O498" i="1"/>
  <c r="N498" i="1"/>
  <c r="N495" i="1" s="1"/>
  <c r="M498" i="1"/>
  <c r="M495" i="1" s="1"/>
  <c r="L498" i="1"/>
  <c r="K498" i="1"/>
  <c r="J498" i="1"/>
  <c r="J495" i="1" s="1"/>
  <c r="I498" i="1"/>
  <c r="I495" i="1" s="1"/>
  <c r="H498" i="1"/>
  <c r="G498" i="1"/>
  <c r="S498" i="1" s="1"/>
  <c r="S497" i="1"/>
  <c r="R496" i="1"/>
  <c r="Q496" i="1"/>
  <c r="P496" i="1"/>
  <c r="O496" i="1"/>
  <c r="O495" i="1" s="1"/>
  <c r="N496" i="1"/>
  <c r="M496" i="1"/>
  <c r="L496" i="1"/>
  <c r="K496" i="1"/>
  <c r="K495" i="1" s="1"/>
  <c r="J496" i="1"/>
  <c r="I496" i="1"/>
  <c r="H496" i="1"/>
  <c r="G496" i="1"/>
  <c r="G495" i="1" s="1"/>
  <c r="P495" i="1"/>
  <c r="L495" i="1"/>
  <c r="H495" i="1"/>
  <c r="S494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S493" i="1" s="1"/>
  <c r="S492" i="1"/>
  <c r="R491" i="1"/>
  <c r="Q491" i="1"/>
  <c r="Q488" i="1" s="1"/>
  <c r="P491" i="1"/>
  <c r="P488" i="1" s="1"/>
  <c r="O491" i="1"/>
  <c r="N491" i="1"/>
  <c r="M491" i="1"/>
  <c r="M488" i="1" s="1"/>
  <c r="L491" i="1"/>
  <c r="L488" i="1" s="1"/>
  <c r="K491" i="1"/>
  <c r="J491" i="1"/>
  <c r="I491" i="1"/>
  <c r="I488" i="1" s="1"/>
  <c r="H491" i="1"/>
  <c r="H488" i="1" s="1"/>
  <c r="G491" i="1"/>
  <c r="S490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S489" i="1" s="1"/>
  <c r="O488" i="1"/>
  <c r="K488" i="1"/>
  <c r="G488" i="1"/>
  <c r="S487" i="1"/>
  <c r="S486" i="1"/>
  <c r="R485" i="1"/>
  <c r="R481" i="1" s="1"/>
  <c r="Q485" i="1"/>
  <c r="P485" i="1"/>
  <c r="O485" i="1"/>
  <c r="N485" i="1"/>
  <c r="M485" i="1"/>
  <c r="L485" i="1"/>
  <c r="K485" i="1"/>
  <c r="J485" i="1"/>
  <c r="I485" i="1"/>
  <c r="H485" i="1"/>
  <c r="G485" i="1"/>
  <c r="S485" i="1" s="1"/>
  <c r="S484" i="1"/>
  <c r="S483" i="1"/>
  <c r="R482" i="1"/>
  <c r="Q482" i="1"/>
  <c r="Q481" i="1" s="1"/>
  <c r="P482" i="1"/>
  <c r="O482" i="1"/>
  <c r="N482" i="1"/>
  <c r="M482" i="1"/>
  <c r="M481" i="1" s="1"/>
  <c r="L482" i="1"/>
  <c r="K482" i="1"/>
  <c r="J482" i="1"/>
  <c r="I482" i="1"/>
  <c r="I481" i="1" s="1"/>
  <c r="H482" i="1"/>
  <c r="G482" i="1"/>
  <c r="P481" i="1"/>
  <c r="O481" i="1"/>
  <c r="N481" i="1"/>
  <c r="L481" i="1"/>
  <c r="K481" i="1"/>
  <c r="J481" i="1"/>
  <c r="H481" i="1"/>
  <c r="G481" i="1"/>
  <c r="S480" i="1"/>
  <c r="S479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S478" i="1" s="1"/>
  <c r="S477" i="1"/>
  <c r="S476" i="1"/>
  <c r="R475" i="1"/>
  <c r="Q475" i="1"/>
  <c r="P475" i="1"/>
  <c r="P474" i="1" s="1"/>
  <c r="O475" i="1"/>
  <c r="N475" i="1"/>
  <c r="M475" i="1"/>
  <c r="L475" i="1"/>
  <c r="L474" i="1" s="1"/>
  <c r="K475" i="1"/>
  <c r="J475" i="1"/>
  <c r="I475" i="1"/>
  <c r="H475" i="1"/>
  <c r="H474" i="1" s="1"/>
  <c r="G475" i="1"/>
  <c r="R474" i="1"/>
  <c r="Q474" i="1"/>
  <c r="O474" i="1"/>
  <c r="N474" i="1"/>
  <c r="M474" i="1"/>
  <c r="K474" i="1"/>
  <c r="J474" i="1"/>
  <c r="I474" i="1"/>
  <c r="G474" i="1"/>
  <c r="S474" i="1" s="1"/>
  <c r="S473" i="1"/>
  <c r="S472" i="1"/>
  <c r="R471" i="1"/>
  <c r="Q471" i="1"/>
  <c r="P471" i="1"/>
  <c r="O471" i="1"/>
  <c r="N471" i="1"/>
  <c r="M471" i="1"/>
  <c r="L471" i="1"/>
  <c r="L467" i="1" s="1"/>
  <c r="K471" i="1"/>
  <c r="J471" i="1"/>
  <c r="I471" i="1"/>
  <c r="H471" i="1"/>
  <c r="G471" i="1"/>
  <c r="S470" i="1"/>
  <c r="S469" i="1"/>
  <c r="R468" i="1"/>
  <c r="Q468" i="1"/>
  <c r="P468" i="1"/>
  <c r="O468" i="1"/>
  <c r="O467" i="1" s="1"/>
  <c r="N468" i="1"/>
  <c r="M468" i="1"/>
  <c r="L468" i="1"/>
  <c r="K468" i="1"/>
  <c r="K467" i="1" s="1"/>
  <c r="J468" i="1"/>
  <c r="I468" i="1"/>
  <c r="H468" i="1"/>
  <c r="G468" i="1"/>
  <c r="G467" i="1" s="1"/>
  <c r="R467" i="1"/>
  <c r="Q467" i="1"/>
  <c r="P467" i="1"/>
  <c r="P443" i="1" s="1"/>
  <c r="N467" i="1"/>
  <c r="M467" i="1"/>
  <c r="J467" i="1"/>
  <c r="I467" i="1"/>
  <c r="H467" i="1"/>
  <c r="S466" i="1"/>
  <c r="S465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S464" i="1" s="1"/>
  <c r="S463" i="1"/>
  <c r="S462" i="1"/>
  <c r="R461" i="1"/>
  <c r="R451" i="1" s="1"/>
  <c r="Q461" i="1"/>
  <c r="P461" i="1"/>
  <c r="O461" i="1"/>
  <c r="N461" i="1"/>
  <c r="N451" i="1" s="1"/>
  <c r="M461" i="1"/>
  <c r="L461" i="1"/>
  <c r="K461" i="1"/>
  <c r="J461" i="1"/>
  <c r="J451" i="1" s="1"/>
  <c r="I461" i="1"/>
  <c r="H461" i="1"/>
  <c r="G461" i="1"/>
  <c r="S460" i="1"/>
  <c r="S459" i="1"/>
  <c r="S458" i="1"/>
  <c r="S457" i="1"/>
  <c r="S456" i="1"/>
  <c r="S455" i="1"/>
  <c r="S454" i="1"/>
  <c r="S453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Q451" i="1"/>
  <c r="P451" i="1"/>
  <c r="M451" i="1"/>
  <c r="L451" i="1"/>
  <c r="I451" i="1"/>
  <c r="H451" i="1"/>
  <c r="H443" i="1" s="1"/>
  <c r="S450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S448" i="1"/>
  <c r="R447" i="1"/>
  <c r="Q447" i="1"/>
  <c r="Q444" i="1" s="1"/>
  <c r="Q443" i="1" s="1"/>
  <c r="P447" i="1"/>
  <c r="P444" i="1" s="1"/>
  <c r="O447" i="1"/>
  <c r="N447" i="1"/>
  <c r="M447" i="1"/>
  <c r="M444" i="1" s="1"/>
  <c r="L447" i="1"/>
  <c r="L444" i="1" s="1"/>
  <c r="K447" i="1"/>
  <c r="J447" i="1"/>
  <c r="I447" i="1"/>
  <c r="I444" i="1" s="1"/>
  <c r="I443" i="1" s="1"/>
  <c r="H447" i="1"/>
  <c r="H444" i="1" s="1"/>
  <c r="G447" i="1"/>
  <c r="S447" i="1" s="1"/>
  <c r="S446" i="1"/>
  <c r="R445" i="1"/>
  <c r="R444" i="1" s="1"/>
  <c r="Q445" i="1"/>
  <c r="P445" i="1"/>
  <c r="O445" i="1"/>
  <c r="N445" i="1"/>
  <c r="N444" i="1" s="1"/>
  <c r="M445" i="1"/>
  <c r="L445" i="1"/>
  <c r="K445" i="1"/>
  <c r="J445" i="1"/>
  <c r="J444" i="1" s="1"/>
  <c r="I445" i="1"/>
  <c r="H445" i="1"/>
  <c r="G445" i="1"/>
  <c r="S445" i="1" s="1"/>
  <c r="O444" i="1"/>
  <c r="K444" i="1"/>
  <c r="G444" i="1"/>
  <c r="S444" i="1" s="1"/>
  <c r="S442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S440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S439" i="1" s="1"/>
  <c r="S438" i="1"/>
  <c r="R437" i="1"/>
  <c r="Q437" i="1"/>
  <c r="P437" i="1"/>
  <c r="O437" i="1"/>
  <c r="O430" i="1" s="1"/>
  <c r="N437" i="1"/>
  <c r="M437" i="1"/>
  <c r="L437" i="1"/>
  <c r="K437" i="1"/>
  <c r="K430" i="1" s="1"/>
  <c r="J437" i="1"/>
  <c r="I437" i="1"/>
  <c r="H437" i="1"/>
  <c r="G437" i="1"/>
  <c r="G430" i="1" s="1"/>
  <c r="S436" i="1"/>
  <c r="S435" i="1"/>
  <c r="S434" i="1"/>
  <c r="S433" i="1"/>
  <c r="S432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S431" i="1" s="1"/>
  <c r="Q430" i="1"/>
  <c r="M430" i="1"/>
  <c r="I430" i="1"/>
  <c r="S429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S428" i="1" s="1"/>
  <c r="S427" i="1"/>
  <c r="R426" i="1"/>
  <c r="R423" i="1" s="1"/>
  <c r="Q426" i="1"/>
  <c r="Q423" i="1" s="1"/>
  <c r="P426" i="1"/>
  <c r="O426" i="1"/>
  <c r="N426" i="1"/>
  <c r="N423" i="1" s="1"/>
  <c r="M426" i="1"/>
  <c r="M423" i="1" s="1"/>
  <c r="L426" i="1"/>
  <c r="K426" i="1"/>
  <c r="J426" i="1"/>
  <c r="J423" i="1" s="1"/>
  <c r="I426" i="1"/>
  <c r="I423" i="1" s="1"/>
  <c r="H426" i="1"/>
  <c r="G426" i="1"/>
  <c r="S426" i="1" s="1"/>
  <c r="S425" i="1"/>
  <c r="R424" i="1"/>
  <c r="Q424" i="1"/>
  <c r="P424" i="1"/>
  <c r="O424" i="1"/>
  <c r="O423" i="1" s="1"/>
  <c r="N424" i="1"/>
  <c r="M424" i="1"/>
  <c r="L424" i="1"/>
  <c r="K424" i="1"/>
  <c r="K423" i="1" s="1"/>
  <c r="J424" i="1"/>
  <c r="I424" i="1"/>
  <c r="H424" i="1"/>
  <c r="G424" i="1"/>
  <c r="G423" i="1" s="1"/>
  <c r="P423" i="1"/>
  <c r="L423" i="1"/>
  <c r="H423" i="1"/>
  <c r="S422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S421" i="1" s="1"/>
  <c r="S420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S418" i="1"/>
  <c r="R417" i="1"/>
  <c r="Q417" i="1"/>
  <c r="P417" i="1"/>
  <c r="O417" i="1"/>
  <c r="O414" i="1" s="1"/>
  <c r="N417" i="1"/>
  <c r="M417" i="1"/>
  <c r="L417" i="1"/>
  <c r="K417" i="1"/>
  <c r="K414" i="1" s="1"/>
  <c r="J417" i="1"/>
  <c r="I417" i="1"/>
  <c r="H417" i="1"/>
  <c r="G417" i="1"/>
  <c r="G414" i="1" s="1"/>
  <c r="S416" i="1"/>
  <c r="R415" i="1"/>
  <c r="Q415" i="1"/>
  <c r="P415" i="1"/>
  <c r="P414" i="1" s="1"/>
  <c r="O415" i="1"/>
  <c r="N415" i="1"/>
  <c r="M415" i="1"/>
  <c r="L415" i="1"/>
  <c r="L414" i="1" s="1"/>
  <c r="K415" i="1"/>
  <c r="J415" i="1"/>
  <c r="I415" i="1"/>
  <c r="H415" i="1"/>
  <c r="H414" i="1" s="1"/>
  <c r="G415" i="1"/>
  <c r="Q414" i="1"/>
  <c r="M414" i="1"/>
  <c r="I414" i="1"/>
  <c r="S413" i="1"/>
  <c r="S412" i="1"/>
  <c r="S411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S410" i="1" s="1"/>
  <c r="S409" i="1"/>
  <c r="S408" i="1"/>
  <c r="S407" i="1"/>
  <c r="R406" i="1"/>
  <c r="Q406" i="1"/>
  <c r="Q405" i="1" s="1"/>
  <c r="P406" i="1"/>
  <c r="O406" i="1"/>
  <c r="N406" i="1"/>
  <c r="M406" i="1"/>
  <c r="M405" i="1" s="1"/>
  <c r="L406" i="1"/>
  <c r="K406" i="1"/>
  <c r="J406" i="1"/>
  <c r="I406" i="1"/>
  <c r="I405" i="1" s="1"/>
  <c r="H406" i="1"/>
  <c r="G406" i="1"/>
  <c r="R405" i="1"/>
  <c r="P405" i="1"/>
  <c r="O405" i="1"/>
  <c r="N405" i="1"/>
  <c r="L405" i="1"/>
  <c r="K405" i="1"/>
  <c r="J405" i="1"/>
  <c r="H405" i="1"/>
  <c r="G405" i="1"/>
  <c r="S404" i="1"/>
  <c r="S403" i="1"/>
  <c r="R402" i="1"/>
  <c r="Q402" i="1"/>
  <c r="Q396" i="1" s="1"/>
  <c r="P402" i="1"/>
  <c r="O402" i="1"/>
  <c r="N402" i="1"/>
  <c r="M402" i="1"/>
  <c r="M396" i="1" s="1"/>
  <c r="L402" i="1"/>
  <c r="K402" i="1"/>
  <c r="J402" i="1"/>
  <c r="I402" i="1"/>
  <c r="I396" i="1" s="1"/>
  <c r="H402" i="1"/>
  <c r="G402" i="1"/>
  <c r="S401" i="1"/>
  <c r="S400" i="1"/>
  <c r="S399" i="1"/>
  <c r="S398" i="1"/>
  <c r="R397" i="1"/>
  <c r="R396" i="1" s="1"/>
  <c r="Q397" i="1"/>
  <c r="P397" i="1"/>
  <c r="O397" i="1"/>
  <c r="N397" i="1"/>
  <c r="N396" i="1" s="1"/>
  <c r="M397" i="1"/>
  <c r="L397" i="1"/>
  <c r="K397" i="1"/>
  <c r="J397" i="1"/>
  <c r="J396" i="1" s="1"/>
  <c r="I397" i="1"/>
  <c r="H397" i="1"/>
  <c r="G397" i="1"/>
  <c r="P396" i="1"/>
  <c r="O396" i="1"/>
  <c r="L396" i="1"/>
  <c r="K396" i="1"/>
  <c r="H396" i="1"/>
  <c r="G396" i="1"/>
  <c r="S396" i="1" s="1"/>
  <c r="S395" i="1"/>
  <c r="S394" i="1"/>
  <c r="R393" i="1"/>
  <c r="R389" i="1" s="1"/>
  <c r="Q393" i="1"/>
  <c r="P393" i="1"/>
  <c r="O393" i="1"/>
  <c r="O389" i="1" s="1"/>
  <c r="N393" i="1"/>
  <c r="N389" i="1" s="1"/>
  <c r="M393" i="1"/>
  <c r="L393" i="1"/>
  <c r="K393" i="1"/>
  <c r="K389" i="1" s="1"/>
  <c r="J393" i="1"/>
  <c r="J389" i="1" s="1"/>
  <c r="I393" i="1"/>
  <c r="H393" i="1"/>
  <c r="G393" i="1"/>
  <c r="S393" i="1" s="1"/>
  <c r="I392" i="1"/>
  <c r="I390" i="1" s="1"/>
  <c r="I389" i="1" s="1"/>
  <c r="H392" i="1"/>
  <c r="G392" i="1"/>
  <c r="S391" i="1"/>
  <c r="R390" i="1"/>
  <c r="Q390" i="1"/>
  <c r="P390" i="1"/>
  <c r="P389" i="1" s="1"/>
  <c r="O390" i="1"/>
  <c r="N390" i="1"/>
  <c r="M390" i="1"/>
  <c r="L390" i="1"/>
  <c r="L389" i="1" s="1"/>
  <c r="K390" i="1"/>
  <c r="J390" i="1"/>
  <c r="H390" i="1"/>
  <c r="H389" i="1" s="1"/>
  <c r="Q389" i="1"/>
  <c r="M389" i="1"/>
  <c r="S388" i="1"/>
  <c r="S387" i="1"/>
  <c r="S386" i="1"/>
  <c r="S385" i="1"/>
  <c r="S384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S383" i="1" s="1"/>
  <c r="S382" i="1"/>
  <c r="I381" i="1"/>
  <c r="I379" i="1" s="1"/>
  <c r="I369" i="1" s="1"/>
  <c r="H381" i="1"/>
  <c r="G381" i="1"/>
  <c r="G379" i="1" s="1"/>
  <c r="S380" i="1"/>
  <c r="R379" i="1"/>
  <c r="R369" i="1" s="1"/>
  <c r="Q379" i="1"/>
  <c r="P379" i="1"/>
  <c r="O379" i="1"/>
  <c r="N379" i="1"/>
  <c r="N369" i="1" s="1"/>
  <c r="M379" i="1"/>
  <c r="L379" i="1"/>
  <c r="K379" i="1"/>
  <c r="J379" i="1"/>
  <c r="J369" i="1" s="1"/>
  <c r="S378" i="1"/>
  <c r="S377" i="1"/>
  <c r="S376" i="1"/>
  <c r="S375" i="1"/>
  <c r="S374" i="1"/>
  <c r="S373" i="1"/>
  <c r="S372" i="1"/>
  <c r="S371" i="1"/>
  <c r="R370" i="1"/>
  <c r="Q370" i="1"/>
  <c r="P370" i="1"/>
  <c r="O370" i="1"/>
  <c r="O369" i="1" s="1"/>
  <c r="N370" i="1"/>
  <c r="M370" i="1"/>
  <c r="L370" i="1"/>
  <c r="K370" i="1"/>
  <c r="K369" i="1" s="1"/>
  <c r="J370" i="1"/>
  <c r="I370" i="1"/>
  <c r="H370" i="1"/>
  <c r="G370" i="1"/>
  <c r="Q369" i="1"/>
  <c r="P369" i="1"/>
  <c r="M369" i="1"/>
  <c r="L369" i="1"/>
  <c r="S368" i="1"/>
  <c r="S367" i="1"/>
  <c r="S366" i="1"/>
  <c r="S365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S364" i="1" s="1"/>
  <c r="S363" i="1"/>
  <c r="R362" i="1"/>
  <c r="Q362" i="1"/>
  <c r="P362" i="1"/>
  <c r="O362" i="1"/>
  <c r="N362" i="1"/>
  <c r="M362" i="1"/>
  <c r="L362" i="1"/>
  <c r="K362" i="1"/>
  <c r="K346" i="1" s="1"/>
  <c r="K345" i="1" s="1"/>
  <c r="J362" i="1"/>
  <c r="I362" i="1"/>
  <c r="H362" i="1"/>
  <c r="G362" i="1"/>
  <c r="S362" i="1" s="1"/>
  <c r="S361" i="1"/>
  <c r="S360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S359" i="1" s="1"/>
  <c r="S358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S356" i="1"/>
  <c r="S355" i="1"/>
  <c r="S354" i="1"/>
  <c r="R353" i="1"/>
  <c r="Q353" i="1"/>
  <c r="Q351" i="1" s="1"/>
  <c r="Q346" i="1" s="1"/>
  <c r="P353" i="1"/>
  <c r="P351" i="1" s="1"/>
  <c r="O353" i="1"/>
  <c r="N353" i="1"/>
  <c r="M353" i="1"/>
  <c r="M351" i="1" s="1"/>
  <c r="M346" i="1" s="1"/>
  <c r="L353" i="1"/>
  <c r="L351" i="1" s="1"/>
  <c r="K353" i="1"/>
  <c r="K351" i="1" s="1"/>
  <c r="J353" i="1"/>
  <c r="I353" i="1"/>
  <c r="I351" i="1" s="1"/>
  <c r="I346" i="1" s="1"/>
  <c r="H353" i="1"/>
  <c r="H351" i="1" s="1"/>
  <c r="G353" i="1"/>
  <c r="S352" i="1"/>
  <c r="R351" i="1"/>
  <c r="O351" i="1"/>
  <c r="N351" i="1"/>
  <c r="J351" i="1"/>
  <c r="G351" i="1"/>
  <c r="S350" i="1"/>
  <c r="S349" i="1"/>
  <c r="S348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S347" i="1" s="1"/>
  <c r="O346" i="1"/>
  <c r="O345" i="1" s="1"/>
  <c r="R344" i="1"/>
  <c r="Q344" i="1"/>
  <c r="Q343" i="1" s="1"/>
  <c r="P344" i="1"/>
  <c r="O344" i="1"/>
  <c r="N344" i="1"/>
  <c r="M344" i="1"/>
  <c r="M343" i="1" s="1"/>
  <c r="L344" i="1"/>
  <c r="L343" i="1" s="1"/>
  <c r="K344" i="1"/>
  <c r="K343" i="1" s="1"/>
  <c r="J344" i="1"/>
  <c r="I344" i="1"/>
  <c r="I343" i="1" s="1"/>
  <c r="H344" i="1"/>
  <c r="G344" i="1"/>
  <c r="G343" i="1" s="1"/>
  <c r="R343" i="1"/>
  <c r="P343" i="1"/>
  <c r="O343" i="1"/>
  <c r="N343" i="1"/>
  <c r="J343" i="1"/>
  <c r="H343" i="1"/>
  <c r="R342" i="1"/>
  <c r="Q342" i="1"/>
  <c r="P342" i="1"/>
  <c r="O342" i="1"/>
  <c r="O341" i="1" s="1"/>
  <c r="N342" i="1"/>
  <c r="M342" i="1"/>
  <c r="M341" i="1" s="1"/>
  <c r="L342" i="1"/>
  <c r="L341" i="1" s="1"/>
  <c r="K342" i="1"/>
  <c r="K341" i="1" s="1"/>
  <c r="J342" i="1"/>
  <c r="J341" i="1" s="1"/>
  <c r="I342" i="1"/>
  <c r="I341" i="1" s="1"/>
  <c r="H342" i="1"/>
  <c r="G342" i="1"/>
  <c r="G341" i="1" s="1"/>
  <c r="R341" i="1"/>
  <c r="Q341" i="1"/>
  <c r="P341" i="1"/>
  <c r="N341" i="1"/>
  <c r="H341" i="1"/>
  <c r="S340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S339" i="1" s="1"/>
  <c r="R338" i="1"/>
  <c r="Q338" i="1"/>
  <c r="Q337" i="1" s="1"/>
  <c r="P338" i="1"/>
  <c r="P337" i="1" s="1"/>
  <c r="O338" i="1"/>
  <c r="N338" i="1"/>
  <c r="M338" i="1"/>
  <c r="M337" i="1" s="1"/>
  <c r="L338" i="1"/>
  <c r="L337" i="1" s="1"/>
  <c r="K338" i="1"/>
  <c r="K337" i="1" s="1"/>
  <c r="J338" i="1"/>
  <c r="I338" i="1"/>
  <c r="I337" i="1" s="1"/>
  <c r="H338" i="1"/>
  <c r="H337" i="1" s="1"/>
  <c r="G338" i="1"/>
  <c r="R337" i="1"/>
  <c r="O337" i="1"/>
  <c r="N337" i="1"/>
  <c r="J337" i="1"/>
  <c r="G337" i="1"/>
  <c r="S336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S335" i="1" s="1"/>
  <c r="S334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S333" i="1" s="1"/>
  <c r="S332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R330" i="1"/>
  <c r="R329" i="1" s="1"/>
  <c r="Q330" i="1"/>
  <c r="Q329" i="1" s="1"/>
  <c r="P330" i="1"/>
  <c r="P329" i="1" s="1"/>
  <c r="O330" i="1"/>
  <c r="O329" i="1" s="1"/>
  <c r="O326" i="1" s="1"/>
  <c r="N330" i="1"/>
  <c r="M330" i="1"/>
  <c r="M329" i="1" s="1"/>
  <c r="L330" i="1"/>
  <c r="L329" i="1" s="1"/>
  <c r="K330" i="1"/>
  <c r="K329" i="1" s="1"/>
  <c r="J330" i="1"/>
  <c r="I330" i="1"/>
  <c r="I329" i="1" s="1"/>
  <c r="H330" i="1"/>
  <c r="H329" i="1" s="1"/>
  <c r="G330" i="1"/>
  <c r="N329" i="1"/>
  <c r="N326" i="1" s="1"/>
  <c r="J329" i="1"/>
  <c r="S328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S325" i="1"/>
  <c r="R324" i="1"/>
  <c r="Q324" i="1"/>
  <c r="P324" i="1"/>
  <c r="O324" i="1"/>
  <c r="N324" i="1"/>
  <c r="M324" i="1"/>
  <c r="L324" i="1"/>
  <c r="L321" i="1" s="1"/>
  <c r="K324" i="1"/>
  <c r="J324" i="1"/>
  <c r="I324" i="1"/>
  <c r="H324" i="1"/>
  <c r="G324" i="1"/>
  <c r="S324" i="1" s="1"/>
  <c r="S323" i="1"/>
  <c r="R322" i="1"/>
  <c r="R321" i="1" s="1"/>
  <c r="Q322" i="1"/>
  <c r="P322" i="1"/>
  <c r="O322" i="1"/>
  <c r="N322" i="1"/>
  <c r="M322" i="1"/>
  <c r="L322" i="1"/>
  <c r="K322" i="1"/>
  <c r="J322" i="1"/>
  <c r="I322" i="1"/>
  <c r="H322" i="1"/>
  <c r="G322" i="1"/>
  <c r="S322" i="1" s="1"/>
  <c r="P321" i="1"/>
  <c r="O321" i="1"/>
  <c r="N321" i="1"/>
  <c r="K321" i="1"/>
  <c r="J321" i="1"/>
  <c r="H321" i="1"/>
  <c r="S320" i="1"/>
  <c r="S319" i="1"/>
  <c r="S318" i="1"/>
  <c r="S317" i="1"/>
  <c r="S316" i="1"/>
  <c r="S315" i="1"/>
  <c r="S314" i="1"/>
  <c r="V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S313" i="1" s="1"/>
  <c r="W311" i="1"/>
  <c r="W309" i="1"/>
  <c r="W307" i="1"/>
  <c r="R305" i="1"/>
  <c r="R304" i="1" s="1"/>
  <c r="Q305" i="1"/>
  <c r="P305" i="1"/>
  <c r="O305" i="1"/>
  <c r="O304" i="1" s="1"/>
  <c r="N305" i="1"/>
  <c r="N304" i="1" s="1"/>
  <c r="M305" i="1"/>
  <c r="L305" i="1"/>
  <c r="K305" i="1"/>
  <c r="K304" i="1" s="1"/>
  <c r="J305" i="1"/>
  <c r="J304" i="1" s="1"/>
  <c r="I305" i="1"/>
  <c r="H305" i="1"/>
  <c r="G305" i="1"/>
  <c r="G312" i="1" s="1"/>
  <c r="Q304" i="1"/>
  <c r="P304" i="1"/>
  <c r="M304" i="1"/>
  <c r="L304" i="1"/>
  <c r="I304" i="1"/>
  <c r="H304" i="1"/>
  <c r="S303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S302" i="1" s="1"/>
  <c r="S301" i="1"/>
  <c r="S300" i="1"/>
  <c r="S299" i="1"/>
  <c r="S298" i="1"/>
  <c r="S297" i="1"/>
  <c r="S296" i="1"/>
  <c r="S295" i="1"/>
  <c r="R294" i="1"/>
  <c r="Q294" i="1"/>
  <c r="P294" i="1"/>
  <c r="O294" i="1"/>
  <c r="O276" i="1" s="1"/>
  <c r="N294" i="1"/>
  <c r="M294" i="1"/>
  <c r="L294" i="1"/>
  <c r="K294" i="1"/>
  <c r="K276" i="1" s="1"/>
  <c r="J294" i="1"/>
  <c r="I294" i="1"/>
  <c r="H294" i="1"/>
  <c r="G294" i="1"/>
  <c r="S294" i="1" s="1"/>
  <c r="S293" i="1"/>
  <c r="S292" i="1"/>
  <c r="S291" i="1"/>
  <c r="S290" i="1"/>
  <c r="S289" i="1"/>
  <c r="S288" i="1"/>
  <c r="R287" i="1"/>
  <c r="Q287" i="1"/>
  <c r="Q276" i="1" s="1"/>
  <c r="P287" i="1"/>
  <c r="O287" i="1"/>
  <c r="N287" i="1"/>
  <c r="M287" i="1"/>
  <c r="L287" i="1"/>
  <c r="K287" i="1"/>
  <c r="J287" i="1"/>
  <c r="I287" i="1"/>
  <c r="I276" i="1" s="1"/>
  <c r="H287" i="1"/>
  <c r="G287" i="1"/>
  <c r="S286" i="1"/>
  <c r="S285" i="1"/>
  <c r="S284" i="1"/>
  <c r="R283" i="1"/>
  <c r="Q283" i="1"/>
  <c r="P283" i="1"/>
  <c r="P276" i="1" s="1"/>
  <c r="O283" i="1"/>
  <c r="N283" i="1"/>
  <c r="M283" i="1"/>
  <c r="L283" i="1"/>
  <c r="L276" i="1" s="1"/>
  <c r="K283" i="1"/>
  <c r="J283" i="1"/>
  <c r="I283" i="1"/>
  <c r="H283" i="1"/>
  <c r="G283" i="1"/>
  <c r="S282" i="1"/>
  <c r="S281" i="1"/>
  <c r="S280" i="1"/>
  <c r="S279" i="1"/>
  <c r="S278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S277" i="1" s="1"/>
  <c r="M276" i="1"/>
  <c r="H276" i="1"/>
  <c r="S275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S274" i="1" s="1"/>
  <c r="S273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S272" i="1" s="1"/>
  <c r="S271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S270" i="1" s="1"/>
  <c r="S269" i="1"/>
  <c r="R268" i="1"/>
  <c r="Q268" i="1"/>
  <c r="P268" i="1"/>
  <c r="P265" i="1" s="1"/>
  <c r="O268" i="1"/>
  <c r="O265" i="1" s="1"/>
  <c r="N268" i="1"/>
  <c r="M268" i="1"/>
  <c r="L268" i="1"/>
  <c r="L265" i="1" s="1"/>
  <c r="K268" i="1"/>
  <c r="K265" i="1" s="1"/>
  <c r="J268" i="1"/>
  <c r="I268" i="1"/>
  <c r="H268" i="1"/>
  <c r="G268" i="1"/>
  <c r="S268" i="1" s="1"/>
  <c r="S267" i="1"/>
  <c r="R266" i="1"/>
  <c r="R265" i="1" s="1"/>
  <c r="Q266" i="1"/>
  <c r="Q265" i="1" s="1"/>
  <c r="P266" i="1"/>
  <c r="O266" i="1"/>
  <c r="N266" i="1"/>
  <c r="M266" i="1"/>
  <c r="M265" i="1" s="1"/>
  <c r="L266" i="1"/>
  <c r="K266" i="1"/>
  <c r="J266" i="1"/>
  <c r="J265" i="1" s="1"/>
  <c r="I266" i="1"/>
  <c r="I265" i="1" s="1"/>
  <c r="H266" i="1"/>
  <c r="G266" i="1"/>
  <c r="S266" i="1" s="1"/>
  <c r="N265" i="1"/>
  <c r="H265" i="1"/>
  <c r="S265" i="1" s="1"/>
  <c r="G265" i="1"/>
  <c r="S264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R262" i="1"/>
  <c r="Q262" i="1"/>
  <c r="Q261" i="1" s="1"/>
  <c r="Q260" i="1" s="1"/>
  <c r="P262" i="1"/>
  <c r="O262" i="1"/>
  <c r="O261" i="1" s="1"/>
  <c r="O260" i="1" s="1"/>
  <c r="N262" i="1"/>
  <c r="M262" i="1"/>
  <c r="M261" i="1" s="1"/>
  <c r="M260" i="1" s="1"/>
  <c r="L262" i="1"/>
  <c r="K262" i="1"/>
  <c r="K261" i="1" s="1"/>
  <c r="K260" i="1" s="1"/>
  <c r="J262" i="1"/>
  <c r="J261" i="1" s="1"/>
  <c r="J260" i="1" s="1"/>
  <c r="I262" i="1"/>
  <c r="I261" i="1" s="1"/>
  <c r="H262" i="1"/>
  <c r="G262" i="1"/>
  <c r="S262" i="1" s="1"/>
  <c r="R261" i="1"/>
  <c r="R260" i="1" s="1"/>
  <c r="P261" i="1"/>
  <c r="N261" i="1"/>
  <c r="N260" i="1" s="1"/>
  <c r="L261" i="1"/>
  <c r="L260" i="1" s="1"/>
  <c r="H261" i="1"/>
  <c r="G261" i="1"/>
  <c r="G260" i="1" s="1"/>
  <c r="P260" i="1"/>
  <c r="I260" i="1"/>
  <c r="S259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S258" i="1" s="1"/>
  <c r="S257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S256" i="1" s="1"/>
  <c r="R255" i="1"/>
  <c r="Q255" i="1"/>
  <c r="Q254" i="1" s="1"/>
  <c r="P255" i="1"/>
  <c r="P254" i="1" s="1"/>
  <c r="O255" i="1"/>
  <c r="O254" i="1" s="1"/>
  <c r="N255" i="1"/>
  <c r="N254" i="1" s="1"/>
  <c r="M255" i="1"/>
  <c r="L255" i="1"/>
  <c r="L254" i="1" s="1"/>
  <c r="K255" i="1"/>
  <c r="K254" i="1" s="1"/>
  <c r="J255" i="1"/>
  <c r="J254" i="1" s="1"/>
  <c r="I255" i="1"/>
  <c r="H255" i="1"/>
  <c r="G255" i="1"/>
  <c r="R254" i="1"/>
  <c r="M254" i="1"/>
  <c r="I254" i="1"/>
  <c r="H254" i="1"/>
  <c r="G254" i="1"/>
  <c r="S253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S252" i="1" s="1"/>
  <c r="S251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S250" i="1" s="1"/>
  <c r="S249" i="1"/>
  <c r="R248" i="1"/>
  <c r="R247" i="1" s="1"/>
  <c r="Q248" i="1"/>
  <c r="P248" i="1"/>
  <c r="O248" i="1"/>
  <c r="N248" i="1"/>
  <c r="N247" i="1" s="1"/>
  <c r="M248" i="1"/>
  <c r="L248" i="1"/>
  <c r="K248" i="1"/>
  <c r="J248" i="1"/>
  <c r="J247" i="1" s="1"/>
  <c r="I248" i="1"/>
  <c r="I247" i="1" s="1"/>
  <c r="H248" i="1"/>
  <c r="G248" i="1"/>
  <c r="S248" i="1" s="1"/>
  <c r="P247" i="1"/>
  <c r="L247" i="1"/>
  <c r="H247" i="1"/>
  <c r="S246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S245" i="1" s="1"/>
  <c r="R244" i="1"/>
  <c r="R243" i="1" s="1"/>
  <c r="Q244" i="1"/>
  <c r="P244" i="1"/>
  <c r="O244" i="1"/>
  <c r="N244" i="1"/>
  <c r="N243" i="1" s="1"/>
  <c r="M244" i="1"/>
  <c r="M243" i="1" s="1"/>
  <c r="L244" i="1"/>
  <c r="K244" i="1"/>
  <c r="J244" i="1"/>
  <c r="J243" i="1" s="1"/>
  <c r="I244" i="1"/>
  <c r="I243" i="1" s="1"/>
  <c r="H244" i="1"/>
  <c r="G244" i="1"/>
  <c r="S243" i="1"/>
  <c r="Q243" i="1"/>
  <c r="P243" i="1"/>
  <c r="O243" i="1"/>
  <c r="L243" i="1"/>
  <c r="L238" i="1" s="1"/>
  <c r="K243" i="1"/>
  <c r="H243" i="1"/>
  <c r="G243" i="1"/>
  <c r="S242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S240" i="1"/>
  <c r="R239" i="1"/>
  <c r="Q239" i="1"/>
  <c r="P239" i="1"/>
  <c r="O239" i="1"/>
  <c r="O238" i="1" s="1"/>
  <c r="N239" i="1"/>
  <c r="M239" i="1"/>
  <c r="L239" i="1"/>
  <c r="K239" i="1"/>
  <c r="K238" i="1" s="1"/>
  <c r="J239" i="1"/>
  <c r="I239" i="1"/>
  <c r="H239" i="1"/>
  <c r="G239" i="1"/>
  <c r="G238" i="1" s="1"/>
  <c r="P238" i="1"/>
  <c r="H238" i="1"/>
  <c r="S237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S236" i="1" s="1"/>
  <c r="S235" i="1"/>
  <c r="S234" i="1"/>
  <c r="S233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S231" i="1"/>
  <c r="R230" i="1"/>
  <c r="Q230" i="1"/>
  <c r="P230" i="1"/>
  <c r="P226" i="1" s="1"/>
  <c r="O230" i="1"/>
  <c r="N230" i="1"/>
  <c r="M230" i="1"/>
  <c r="L230" i="1"/>
  <c r="K230" i="1"/>
  <c r="J230" i="1"/>
  <c r="I230" i="1"/>
  <c r="H230" i="1"/>
  <c r="H226" i="1" s="1"/>
  <c r="G230" i="1"/>
  <c r="S230" i="1" s="1"/>
  <c r="S229" i="1"/>
  <c r="S228" i="1"/>
  <c r="R227" i="1"/>
  <c r="R226" i="1" s="1"/>
  <c r="Q227" i="1"/>
  <c r="P227" i="1"/>
  <c r="O227" i="1"/>
  <c r="O226" i="1" s="1"/>
  <c r="N227" i="1"/>
  <c r="N226" i="1" s="1"/>
  <c r="M227" i="1"/>
  <c r="L227" i="1"/>
  <c r="K227" i="1"/>
  <c r="K226" i="1" s="1"/>
  <c r="J227" i="1"/>
  <c r="J226" i="1" s="1"/>
  <c r="I227" i="1"/>
  <c r="H227" i="1"/>
  <c r="G227" i="1"/>
  <c r="G226" i="1" s="1"/>
  <c r="Q226" i="1"/>
  <c r="M226" i="1"/>
  <c r="L226" i="1"/>
  <c r="I226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R223" i="1"/>
  <c r="Q223" i="1"/>
  <c r="Q219" i="1" s="1"/>
  <c r="P223" i="1"/>
  <c r="O223" i="1"/>
  <c r="N223" i="1"/>
  <c r="M223" i="1"/>
  <c r="M219" i="1" s="1"/>
  <c r="L223" i="1"/>
  <c r="L219" i="1" s="1"/>
  <c r="K223" i="1"/>
  <c r="J223" i="1"/>
  <c r="I223" i="1"/>
  <c r="H223" i="1"/>
  <c r="G223" i="1"/>
  <c r="S222" i="1"/>
  <c r="S221" i="1"/>
  <c r="S220" i="1"/>
  <c r="P219" i="1"/>
  <c r="O219" i="1"/>
  <c r="K219" i="1"/>
  <c r="I219" i="1"/>
  <c r="H219" i="1"/>
  <c r="G219" i="1"/>
  <c r="S218" i="1"/>
  <c r="S217" i="1"/>
  <c r="R216" i="1"/>
  <c r="R215" i="1" s="1"/>
  <c r="Q216" i="1"/>
  <c r="P216" i="1"/>
  <c r="P215" i="1" s="1"/>
  <c r="O216" i="1"/>
  <c r="N216" i="1"/>
  <c r="N215" i="1" s="1"/>
  <c r="M216" i="1"/>
  <c r="M215" i="1" s="1"/>
  <c r="L216" i="1"/>
  <c r="L215" i="1" s="1"/>
  <c r="K216" i="1"/>
  <c r="K215" i="1" s="1"/>
  <c r="J216" i="1"/>
  <c r="J215" i="1" s="1"/>
  <c r="I216" i="1"/>
  <c r="I215" i="1" s="1"/>
  <c r="H216" i="1"/>
  <c r="H215" i="1" s="1"/>
  <c r="G216" i="1"/>
  <c r="Q215" i="1"/>
  <c r="O215" i="1"/>
  <c r="G215" i="1"/>
  <c r="R214" i="1"/>
  <c r="Q214" i="1"/>
  <c r="P214" i="1"/>
  <c r="O214" i="1"/>
  <c r="N214" i="1"/>
  <c r="M214" i="1"/>
  <c r="L214" i="1"/>
  <c r="K214" i="1"/>
  <c r="K208" i="1" s="1"/>
  <c r="J214" i="1"/>
  <c r="I214" i="1"/>
  <c r="H214" i="1"/>
  <c r="G214" i="1"/>
  <c r="S214" i="1" s="1"/>
  <c r="S213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S211" i="1"/>
  <c r="R210" i="1"/>
  <c r="Q210" i="1"/>
  <c r="Q208" i="1" s="1"/>
  <c r="P210" i="1"/>
  <c r="O210" i="1"/>
  <c r="N210" i="1"/>
  <c r="M210" i="1"/>
  <c r="M208" i="1" s="1"/>
  <c r="L210" i="1"/>
  <c r="K210" i="1"/>
  <c r="J210" i="1"/>
  <c r="I210" i="1"/>
  <c r="I208" i="1" s="1"/>
  <c r="H210" i="1"/>
  <c r="G210" i="1"/>
  <c r="S209" i="1"/>
  <c r="O208" i="1"/>
  <c r="S207" i="1"/>
  <c r="S206" i="1"/>
  <c r="R205" i="1"/>
  <c r="R203" i="1" s="1"/>
  <c r="Q205" i="1"/>
  <c r="Q203" i="1" s="1"/>
  <c r="P205" i="1"/>
  <c r="O205" i="1"/>
  <c r="O203" i="1" s="1"/>
  <c r="N205" i="1"/>
  <c r="N203" i="1" s="1"/>
  <c r="M205" i="1"/>
  <c r="M203" i="1" s="1"/>
  <c r="L205" i="1"/>
  <c r="K205" i="1"/>
  <c r="K203" i="1" s="1"/>
  <c r="J205" i="1"/>
  <c r="J203" i="1" s="1"/>
  <c r="I205" i="1"/>
  <c r="I203" i="1" s="1"/>
  <c r="H205" i="1"/>
  <c r="G205" i="1"/>
  <c r="G203" i="1" s="1"/>
  <c r="S204" i="1"/>
  <c r="P203" i="1"/>
  <c r="L203" i="1"/>
  <c r="H203" i="1"/>
  <c r="R202" i="1"/>
  <c r="R199" i="1" s="1"/>
  <c r="Q202" i="1"/>
  <c r="Q199" i="1" s="1"/>
  <c r="P202" i="1"/>
  <c r="P199" i="1" s="1"/>
  <c r="O202" i="1"/>
  <c r="N202" i="1"/>
  <c r="N199" i="1" s="1"/>
  <c r="M202" i="1"/>
  <c r="M199" i="1" s="1"/>
  <c r="L202" i="1"/>
  <c r="L199" i="1" s="1"/>
  <c r="K202" i="1"/>
  <c r="J202" i="1"/>
  <c r="J199" i="1" s="1"/>
  <c r="I202" i="1"/>
  <c r="H202" i="1"/>
  <c r="H199" i="1" s="1"/>
  <c r="G202" i="1"/>
  <c r="S201" i="1"/>
  <c r="S200" i="1"/>
  <c r="O199" i="1"/>
  <c r="K199" i="1"/>
  <c r="I199" i="1"/>
  <c r="G199" i="1"/>
  <c r="S198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S197" i="1" s="1"/>
  <c r="R196" i="1"/>
  <c r="Q196" i="1"/>
  <c r="P196" i="1"/>
  <c r="O196" i="1"/>
  <c r="N196" i="1"/>
  <c r="M196" i="1"/>
  <c r="L196" i="1"/>
  <c r="K196" i="1"/>
  <c r="J196" i="1"/>
  <c r="I196" i="1"/>
  <c r="I195" i="1" s="1"/>
  <c r="H196" i="1"/>
  <c r="G196" i="1"/>
  <c r="H195" i="1"/>
  <c r="G195" i="1"/>
  <c r="R194" i="1"/>
  <c r="Q194" i="1"/>
  <c r="Q193" i="1" s="1"/>
  <c r="P194" i="1"/>
  <c r="P193" i="1" s="1"/>
  <c r="O194" i="1"/>
  <c r="O193" i="1" s="1"/>
  <c r="N194" i="1"/>
  <c r="M194" i="1"/>
  <c r="M193" i="1" s="1"/>
  <c r="L194" i="1"/>
  <c r="L193" i="1" s="1"/>
  <c r="K194" i="1"/>
  <c r="K193" i="1" s="1"/>
  <c r="J194" i="1"/>
  <c r="I194" i="1"/>
  <c r="I193" i="1" s="1"/>
  <c r="H194" i="1"/>
  <c r="H193" i="1" s="1"/>
  <c r="G194" i="1"/>
  <c r="R193" i="1"/>
  <c r="N193" i="1"/>
  <c r="J193" i="1"/>
  <c r="R192" i="1"/>
  <c r="Q192" i="1"/>
  <c r="P192" i="1"/>
  <c r="O192" i="1"/>
  <c r="O191" i="1" s="1"/>
  <c r="N192" i="1"/>
  <c r="N191" i="1" s="1"/>
  <c r="M192" i="1"/>
  <c r="L192" i="1"/>
  <c r="K192" i="1"/>
  <c r="K191" i="1" s="1"/>
  <c r="J192" i="1"/>
  <c r="J191" i="1" s="1"/>
  <c r="I192" i="1"/>
  <c r="I191" i="1" s="1"/>
  <c r="H192" i="1"/>
  <c r="H191" i="1" s="1"/>
  <c r="G192" i="1"/>
  <c r="G191" i="1" s="1"/>
  <c r="R191" i="1"/>
  <c r="Q191" i="1"/>
  <c r="P191" i="1"/>
  <c r="M191" i="1"/>
  <c r="L191" i="1"/>
  <c r="S189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S188" i="1" s="1"/>
  <c r="S187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R184" i="1"/>
  <c r="Q184" i="1"/>
  <c r="P184" i="1"/>
  <c r="P179" i="1" s="1"/>
  <c r="O184" i="1"/>
  <c r="N184" i="1"/>
  <c r="M184" i="1"/>
  <c r="L184" i="1"/>
  <c r="L179" i="1" s="1"/>
  <c r="K184" i="1"/>
  <c r="J184" i="1"/>
  <c r="I184" i="1"/>
  <c r="H184" i="1"/>
  <c r="G184" i="1"/>
  <c r="S183" i="1"/>
  <c r="S182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R180" i="1"/>
  <c r="Q180" i="1"/>
  <c r="P180" i="1"/>
  <c r="O180" i="1"/>
  <c r="N180" i="1"/>
  <c r="N179" i="1" s="1"/>
  <c r="M180" i="1"/>
  <c r="M179" i="1" s="1"/>
  <c r="L180" i="1"/>
  <c r="K180" i="1"/>
  <c r="J180" i="1"/>
  <c r="I180" i="1"/>
  <c r="I179" i="1" s="1"/>
  <c r="H180" i="1"/>
  <c r="H179" i="1" s="1"/>
  <c r="G180" i="1"/>
  <c r="R179" i="1"/>
  <c r="Q179" i="1"/>
  <c r="J179" i="1"/>
  <c r="S178" i="1"/>
  <c r="I177" i="1"/>
  <c r="H177" i="1"/>
  <c r="G177" i="1"/>
  <c r="S176" i="1"/>
  <c r="S175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S173" i="1"/>
  <c r="R172" i="1"/>
  <c r="Q172" i="1"/>
  <c r="P172" i="1"/>
  <c r="P171" i="1" s="1"/>
  <c r="O172" i="1"/>
  <c r="O171" i="1" s="1"/>
  <c r="N172" i="1"/>
  <c r="M172" i="1"/>
  <c r="L172" i="1"/>
  <c r="L171" i="1" s="1"/>
  <c r="K172" i="1"/>
  <c r="K171" i="1" s="1"/>
  <c r="J172" i="1"/>
  <c r="I172" i="1"/>
  <c r="H172" i="1"/>
  <c r="G172" i="1"/>
  <c r="Q171" i="1"/>
  <c r="Q170" i="1" s="1"/>
  <c r="M171" i="1"/>
  <c r="I171" i="1"/>
  <c r="R169" i="1"/>
  <c r="Q169" i="1"/>
  <c r="Q168" i="1" s="1"/>
  <c r="Q151" i="1" s="1"/>
  <c r="P169" i="1"/>
  <c r="P168" i="1" s="1"/>
  <c r="O169" i="1"/>
  <c r="N169" i="1"/>
  <c r="N168" i="1" s="1"/>
  <c r="M169" i="1"/>
  <c r="M168" i="1" s="1"/>
  <c r="M151" i="1" s="1"/>
  <c r="L169" i="1"/>
  <c r="K169" i="1"/>
  <c r="J169" i="1"/>
  <c r="I169" i="1"/>
  <c r="I168" i="1" s="1"/>
  <c r="I151" i="1" s="1"/>
  <c r="H169" i="1"/>
  <c r="H168" i="1" s="1"/>
  <c r="G169" i="1"/>
  <c r="R168" i="1"/>
  <c r="O168" i="1"/>
  <c r="L168" i="1"/>
  <c r="K168" i="1"/>
  <c r="J168" i="1"/>
  <c r="S167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S166" i="1" s="1"/>
  <c r="S165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S164" i="1" s="1"/>
  <c r="S163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S162" i="1" s="1"/>
  <c r="S161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S160" i="1" s="1"/>
  <c r="S159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S158" i="1" s="1"/>
  <c r="S157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S156" i="1" s="1"/>
  <c r="S155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S154" i="1" s="1"/>
  <c r="S153" i="1"/>
  <c r="R152" i="1"/>
  <c r="R151" i="1" s="1"/>
  <c r="Q152" i="1"/>
  <c r="P152" i="1"/>
  <c r="O152" i="1"/>
  <c r="N152" i="1"/>
  <c r="N151" i="1" s="1"/>
  <c r="M152" i="1"/>
  <c r="L152" i="1"/>
  <c r="K152" i="1"/>
  <c r="J152" i="1"/>
  <c r="J151" i="1" s="1"/>
  <c r="I152" i="1"/>
  <c r="H152" i="1"/>
  <c r="G152" i="1"/>
  <c r="S152" i="1" s="1"/>
  <c r="O151" i="1"/>
  <c r="K151" i="1"/>
  <c r="R150" i="1"/>
  <c r="R149" i="1" s="1"/>
  <c r="Q150" i="1"/>
  <c r="P150" i="1"/>
  <c r="P149" i="1" s="1"/>
  <c r="O150" i="1"/>
  <c r="O149" i="1" s="1"/>
  <c r="N150" i="1"/>
  <c r="N149" i="1" s="1"/>
  <c r="M150" i="1"/>
  <c r="L150" i="1"/>
  <c r="L149" i="1" s="1"/>
  <c r="K150" i="1"/>
  <c r="K149" i="1" s="1"/>
  <c r="J150" i="1"/>
  <c r="J149" i="1" s="1"/>
  <c r="I150" i="1"/>
  <c r="H150" i="1"/>
  <c r="H149" i="1" s="1"/>
  <c r="G150" i="1"/>
  <c r="Q149" i="1"/>
  <c r="M149" i="1"/>
  <c r="I149" i="1"/>
  <c r="S148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S147" i="1" s="1"/>
  <c r="S146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S145" i="1" s="1"/>
  <c r="S144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S143" i="1" s="1"/>
  <c r="R142" i="1"/>
  <c r="R141" i="1" s="1"/>
  <c r="Q142" i="1"/>
  <c r="Q141" i="1" s="1"/>
  <c r="P142" i="1"/>
  <c r="P141" i="1" s="1"/>
  <c r="O142" i="1"/>
  <c r="N142" i="1"/>
  <c r="N141" i="1" s="1"/>
  <c r="M142" i="1"/>
  <c r="L142" i="1"/>
  <c r="L141" i="1" s="1"/>
  <c r="K142" i="1"/>
  <c r="K141" i="1" s="1"/>
  <c r="J142" i="1"/>
  <c r="J141" i="1" s="1"/>
  <c r="I142" i="1"/>
  <c r="I141" i="1" s="1"/>
  <c r="H142" i="1"/>
  <c r="H141" i="1" s="1"/>
  <c r="G142" i="1"/>
  <c r="S142" i="1" s="1"/>
  <c r="O141" i="1"/>
  <c r="M141" i="1"/>
  <c r="S140" i="1"/>
  <c r="S139" i="1"/>
  <c r="R138" i="1"/>
  <c r="R135" i="1" s="1"/>
  <c r="Q138" i="1"/>
  <c r="P138" i="1"/>
  <c r="P135" i="1" s="1"/>
  <c r="O138" i="1"/>
  <c r="N138" i="1"/>
  <c r="N135" i="1" s="1"/>
  <c r="M138" i="1"/>
  <c r="M135" i="1" s="1"/>
  <c r="L138" i="1"/>
  <c r="L135" i="1" s="1"/>
  <c r="K138" i="1"/>
  <c r="J138" i="1"/>
  <c r="J135" i="1" s="1"/>
  <c r="I138" i="1"/>
  <c r="H138" i="1"/>
  <c r="H135" i="1" s="1"/>
  <c r="G138" i="1"/>
  <c r="S137" i="1"/>
  <c r="S136" i="1"/>
  <c r="Q135" i="1"/>
  <c r="O135" i="1"/>
  <c r="K135" i="1"/>
  <c r="I135" i="1"/>
  <c r="G135" i="1"/>
  <c r="S134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S133" i="1" s="1"/>
  <c r="R132" i="1"/>
  <c r="R131" i="1" s="1"/>
  <c r="Q132" i="1"/>
  <c r="Q131" i="1" s="1"/>
  <c r="Q130" i="1" s="1"/>
  <c r="P132" i="1"/>
  <c r="P131" i="1" s="1"/>
  <c r="O132" i="1"/>
  <c r="N132" i="1"/>
  <c r="N131" i="1" s="1"/>
  <c r="M132" i="1"/>
  <c r="L132" i="1"/>
  <c r="L131" i="1" s="1"/>
  <c r="K132" i="1"/>
  <c r="J132" i="1"/>
  <c r="J131" i="1" s="1"/>
  <c r="I132" i="1"/>
  <c r="I131" i="1" s="1"/>
  <c r="I130" i="1" s="1"/>
  <c r="H132" i="1"/>
  <c r="H131" i="1" s="1"/>
  <c r="G132" i="1"/>
  <c r="O131" i="1"/>
  <c r="M131" i="1"/>
  <c r="M130" i="1" s="1"/>
  <c r="K131" i="1"/>
  <c r="G131" i="1"/>
  <c r="R129" i="1"/>
  <c r="R128" i="1" s="1"/>
  <c r="R120" i="1" s="1"/>
  <c r="Q129" i="1"/>
  <c r="Q128" i="1" s="1"/>
  <c r="P129" i="1"/>
  <c r="P128" i="1" s="1"/>
  <c r="O129" i="1"/>
  <c r="O128" i="1" s="1"/>
  <c r="N129" i="1"/>
  <c r="N128" i="1" s="1"/>
  <c r="N120" i="1" s="1"/>
  <c r="M129" i="1"/>
  <c r="M128" i="1" s="1"/>
  <c r="L129" i="1"/>
  <c r="K129" i="1"/>
  <c r="K128" i="1" s="1"/>
  <c r="J129" i="1"/>
  <c r="J128" i="1" s="1"/>
  <c r="I129" i="1"/>
  <c r="I128" i="1" s="1"/>
  <c r="H129" i="1"/>
  <c r="H128" i="1" s="1"/>
  <c r="G129" i="1"/>
  <c r="L128" i="1"/>
  <c r="G128" i="1"/>
  <c r="R127" i="1"/>
  <c r="Q127" i="1"/>
  <c r="P127" i="1"/>
  <c r="P125" i="1" s="1"/>
  <c r="P120" i="1" s="1"/>
  <c r="O127" i="1"/>
  <c r="N127" i="1"/>
  <c r="M127" i="1"/>
  <c r="L127" i="1"/>
  <c r="L125" i="1" s="1"/>
  <c r="L120" i="1" s="1"/>
  <c r="K127" i="1"/>
  <c r="K125" i="1" s="1"/>
  <c r="J127" i="1"/>
  <c r="I127" i="1"/>
  <c r="I125" i="1" s="1"/>
  <c r="H127" i="1"/>
  <c r="H125" i="1" s="1"/>
  <c r="H120" i="1" s="1"/>
  <c r="G127" i="1"/>
  <c r="S127" i="1" s="1"/>
  <c r="S126" i="1"/>
  <c r="R125" i="1"/>
  <c r="Q125" i="1"/>
  <c r="O125" i="1"/>
  <c r="N125" i="1"/>
  <c r="M125" i="1"/>
  <c r="J125" i="1"/>
  <c r="J120" i="1" s="1"/>
  <c r="S124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S123" i="1" s="1"/>
  <c r="S122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S121" i="1" s="1"/>
  <c r="S119" i="1"/>
  <c r="R118" i="1"/>
  <c r="Q118" i="1"/>
  <c r="P118" i="1"/>
  <c r="P117" i="1" s="1"/>
  <c r="O118" i="1"/>
  <c r="O117" i="1" s="1"/>
  <c r="N118" i="1"/>
  <c r="N117" i="1" s="1"/>
  <c r="M118" i="1"/>
  <c r="L118" i="1"/>
  <c r="L117" i="1" s="1"/>
  <c r="K118" i="1"/>
  <c r="J118" i="1"/>
  <c r="J117" i="1" s="1"/>
  <c r="I118" i="1"/>
  <c r="H118" i="1"/>
  <c r="H117" i="1" s="1"/>
  <c r="G118" i="1"/>
  <c r="R117" i="1"/>
  <c r="Q117" i="1"/>
  <c r="M117" i="1"/>
  <c r="K117" i="1"/>
  <c r="I117" i="1"/>
  <c r="R116" i="1"/>
  <c r="R115" i="1" s="1"/>
  <c r="Q116" i="1"/>
  <c r="Q115" i="1" s="1"/>
  <c r="Q114" i="1" s="1"/>
  <c r="P116" i="1"/>
  <c r="P115" i="1" s="1"/>
  <c r="O116" i="1"/>
  <c r="N116" i="1"/>
  <c r="N115" i="1" s="1"/>
  <c r="M116" i="1"/>
  <c r="M115" i="1" s="1"/>
  <c r="M114" i="1" s="1"/>
  <c r="L116" i="1"/>
  <c r="L115" i="1" s="1"/>
  <c r="K116" i="1"/>
  <c r="J116" i="1"/>
  <c r="J115" i="1" s="1"/>
  <c r="I116" i="1"/>
  <c r="I115" i="1" s="1"/>
  <c r="I114" i="1" s="1"/>
  <c r="H116" i="1"/>
  <c r="H115" i="1" s="1"/>
  <c r="G116" i="1"/>
  <c r="O115" i="1"/>
  <c r="K115" i="1"/>
  <c r="G115" i="1"/>
  <c r="R113" i="1"/>
  <c r="Q113" i="1"/>
  <c r="Q112" i="1" s="1"/>
  <c r="Q109" i="1" s="1"/>
  <c r="P113" i="1"/>
  <c r="P112" i="1" s="1"/>
  <c r="O113" i="1"/>
  <c r="O112" i="1" s="1"/>
  <c r="N113" i="1"/>
  <c r="M113" i="1"/>
  <c r="M112" i="1" s="1"/>
  <c r="L113" i="1"/>
  <c r="K113" i="1"/>
  <c r="K112" i="1" s="1"/>
  <c r="J113" i="1"/>
  <c r="I113" i="1"/>
  <c r="I112" i="1" s="1"/>
  <c r="H113" i="1"/>
  <c r="H112" i="1" s="1"/>
  <c r="G113" i="1"/>
  <c r="S113" i="1" s="1"/>
  <c r="R112" i="1"/>
  <c r="N112" i="1"/>
  <c r="L112" i="1"/>
  <c r="J112" i="1"/>
  <c r="G112" i="1"/>
  <c r="R111" i="1"/>
  <c r="Q111" i="1"/>
  <c r="P111" i="1"/>
  <c r="O111" i="1"/>
  <c r="O110" i="1" s="1"/>
  <c r="N111" i="1"/>
  <c r="N110" i="1" s="1"/>
  <c r="N109" i="1" s="1"/>
  <c r="M111" i="1"/>
  <c r="M110" i="1" s="1"/>
  <c r="L111" i="1"/>
  <c r="K111" i="1"/>
  <c r="K110" i="1" s="1"/>
  <c r="J111" i="1"/>
  <c r="J110" i="1" s="1"/>
  <c r="J109" i="1" s="1"/>
  <c r="I111" i="1"/>
  <c r="I110" i="1" s="1"/>
  <c r="H111" i="1"/>
  <c r="G111" i="1"/>
  <c r="R110" i="1"/>
  <c r="R109" i="1" s="1"/>
  <c r="Q110" i="1"/>
  <c r="P110" i="1"/>
  <c r="L110" i="1"/>
  <c r="L109" i="1" s="1"/>
  <c r="H110" i="1"/>
  <c r="G110" i="1"/>
  <c r="G109" i="1"/>
  <c r="S108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S107" i="1" s="1"/>
  <c r="R106" i="1"/>
  <c r="Q106" i="1"/>
  <c r="P106" i="1"/>
  <c r="P105" i="1" s="1"/>
  <c r="O106" i="1"/>
  <c r="N106" i="1"/>
  <c r="N105" i="1" s="1"/>
  <c r="M106" i="1"/>
  <c r="M105" i="1" s="1"/>
  <c r="L106" i="1"/>
  <c r="L105" i="1" s="1"/>
  <c r="K106" i="1"/>
  <c r="J106" i="1"/>
  <c r="J105" i="1" s="1"/>
  <c r="I106" i="1"/>
  <c r="H106" i="1"/>
  <c r="H105" i="1" s="1"/>
  <c r="G106" i="1"/>
  <c r="R105" i="1"/>
  <c r="Q105" i="1"/>
  <c r="O105" i="1"/>
  <c r="K105" i="1"/>
  <c r="I105" i="1"/>
  <c r="G105" i="1"/>
  <c r="S104" i="1"/>
  <c r="R103" i="1"/>
  <c r="Q103" i="1"/>
  <c r="P103" i="1"/>
  <c r="O103" i="1"/>
  <c r="O102" i="1" s="1"/>
  <c r="N103" i="1"/>
  <c r="N102" i="1" s="1"/>
  <c r="M103" i="1"/>
  <c r="M102" i="1" s="1"/>
  <c r="L103" i="1"/>
  <c r="K103" i="1"/>
  <c r="K102" i="1" s="1"/>
  <c r="J103" i="1"/>
  <c r="I103" i="1"/>
  <c r="I102" i="1" s="1"/>
  <c r="H103" i="1"/>
  <c r="G103" i="1"/>
  <c r="G102" i="1" s="1"/>
  <c r="R102" i="1"/>
  <c r="Q102" i="1"/>
  <c r="P102" i="1"/>
  <c r="L102" i="1"/>
  <c r="J102" i="1"/>
  <c r="H102" i="1"/>
  <c r="S101" i="1"/>
  <c r="H100" i="1"/>
  <c r="G100" i="1"/>
  <c r="S99" i="1"/>
  <c r="R98" i="1"/>
  <c r="Q98" i="1"/>
  <c r="P98" i="1"/>
  <c r="O98" i="1"/>
  <c r="N98" i="1"/>
  <c r="M98" i="1"/>
  <c r="L98" i="1"/>
  <c r="K98" i="1"/>
  <c r="J98" i="1"/>
  <c r="I98" i="1"/>
  <c r="H98" i="1"/>
  <c r="G98" i="1"/>
  <c r="S98" i="1" s="1"/>
  <c r="R97" i="1"/>
  <c r="Q97" i="1"/>
  <c r="Q96" i="1" s="1"/>
  <c r="P97" i="1"/>
  <c r="P96" i="1" s="1"/>
  <c r="O97" i="1"/>
  <c r="N97" i="1"/>
  <c r="N96" i="1" s="1"/>
  <c r="M97" i="1"/>
  <c r="M96" i="1" s="1"/>
  <c r="L97" i="1"/>
  <c r="L96" i="1" s="1"/>
  <c r="K97" i="1"/>
  <c r="K96" i="1" s="1"/>
  <c r="J97" i="1"/>
  <c r="I97" i="1"/>
  <c r="I96" i="1" s="1"/>
  <c r="H97" i="1"/>
  <c r="G97" i="1"/>
  <c r="R96" i="1"/>
  <c r="O96" i="1"/>
  <c r="J96" i="1"/>
  <c r="H96" i="1"/>
  <c r="G96" i="1"/>
  <c r="S95" i="1"/>
  <c r="R94" i="1"/>
  <c r="Q94" i="1"/>
  <c r="P94" i="1"/>
  <c r="O94" i="1"/>
  <c r="N94" i="1"/>
  <c r="M94" i="1"/>
  <c r="L94" i="1"/>
  <c r="K94" i="1"/>
  <c r="J94" i="1"/>
  <c r="I94" i="1"/>
  <c r="H94" i="1"/>
  <c r="G94" i="1"/>
  <c r="S94" i="1" s="1"/>
  <c r="S93" i="1"/>
  <c r="R92" i="1"/>
  <c r="Q92" i="1"/>
  <c r="P92" i="1"/>
  <c r="O92" i="1"/>
  <c r="N92" i="1"/>
  <c r="M92" i="1"/>
  <c r="L92" i="1"/>
  <c r="K92" i="1"/>
  <c r="J92" i="1"/>
  <c r="I92" i="1"/>
  <c r="H92" i="1"/>
  <c r="G92" i="1"/>
  <c r="S92" i="1" s="1"/>
  <c r="S89" i="1"/>
  <c r="R88" i="1"/>
  <c r="Q88" i="1"/>
  <c r="P88" i="1"/>
  <c r="O88" i="1"/>
  <c r="N88" i="1"/>
  <c r="M88" i="1"/>
  <c r="L88" i="1"/>
  <c r="K88" i="1"/>
  <c r="J88" i="1"/>
  <c r="I88" i="1"/>
  <c r="H88" i="1"/>
  <c r="G88" i="1"/>
  <c r="S88" i="1" s="1"/>
  <c r="I87" i="1"/>
  <c r="H87" i="1"/>
  <c r="H86" i="1" s="1"/>
  <c r="G87" i="1"/>
  <c r="S87" i="1" s="1"/>
  <c r="R86" i="1"/>
  <c r="Q86" i="1"/>
  <c r="P86" i="1"/>
  <c r="O86" i="1"/>
  <c r="N86" i="1"/>
  <c r="M86" i="1"/>
  <c r="L86" i="1"/>
  <c r="K86" i="1"/>
  <c r="J86" i="1"/>
  <c r="I86" i="1"/>
  <c r="I85" i="1"/>
  <c r="I84" i="1" s="1"/>
  <c r="H85" i="1"/>
  <c r="H84" i="1" s="1"/>
  <c r="G85" i="1"/>
  <c r="S85" i="1" s="1"/>
  <c r="R84" i="1"/>
  <c r="Q84" i="1"/>
  <c r="P84" i="1"/>
  <c r="O84" i="1"/>
  <c r="N84" i="1"/>
  <c r="M84" i="1"/>
  <c r="L84" i="1"/>
  <c r="K84" i="1"/>
  <c r="J84" i="1"/>
  <c r="I83" i="1"/>
  <c r="I82" i="1" s="1"/>
  <c r="I81" i="1" s="1"/>
  <c r="H83" i="1"/>
  <c r="H82" i="1" s="1"/>
  <c r="G83" i="1"/>
  <c r="R82" i="1"/>
  <c r="R81" i="1" s="1"/>
  <c r="Q82" i="1"/>
  <c r="Q81" i="1" s="1"/>
  <c r="P82" i="1"/>
  <c r="O82" i="1"/>
  <c r="O81" i="1" s="1"/>
  <c r="N82" i="1"/>
  <c r="N81" i="1" s="1"/>
  <c r="M82" i="1"/>
  <c r="M81" i="1" s="1"/>
  <c r="L82" i="1"/>
  <c r="K82" i="1"/>
  <c r="K81" i="1" s="1"/>
  <c r="J82" i="1"/>
  <c r="J81" i="1" s="1"/>
  <c r="G82" i="1"/>
  <c r="P81" i="1"/>
  <c r="L81" i="1"/>
  <c r="R80" i="1"/>
  <c r="R76" i="1" s="1"/>
  <c r="R73" i="1" s="1"/>
  <c r="Q80" i="1"/>
  <c r="Q76" i="1" s="1"/>
  <c r="Q73" i="1" s="1"/>
  <c r="P80" i="1"/>
  <c r="P76" i="1" s="1"/>
  <c r="P73" i="1" s="1"/>
  <c r="O80" i="1"/>
  <c r="N80" i="1"/>
  <c r="N76" i="1" s="1"/>
  <c r="N73" i="1" s="1"/>
  <c r="M80" i="1"/>
  <c r="M76" i="1" s="1"/>
  <c r="M73" i="1" s="1"/>
  <c r="L80" i="1"/>
  <c r="L76" i="1" s="1"/>
  <c r="L73" i="1" s="1"/>
  <c r="K80" i="1"/>
  <c r="J80" i="1"/>
  <c r="J76" i="1" s="1"/>
  <c r="J73" i="1" s="1"/>
  <c r="I80" i="1"/>
  <c r="I76" i="1" s="1"/>
  <c r="I73" i="1" s="1"/>
  <c r="H80" i="1"/>
  <c r="H76" i="1" s="1"/>
  <c r="H73" i="1" s="1"/>
  <c r="G80" i="1"/>
  <c r="S79" i="1"/>
  <c r="S78" i="1"/>
  <c r="S77" i="1"/>
  <c r="O76" i="1"/>
  <c r="O73" i="1" s="1"/>
  <c r="K76" i="1"/>
  <c r="G76" i="1"/>
  <c r="S75" i="1"/>
  <c r="S74" i="1"/>
  <c r="K73" i="1"/>
  <c r="S72" i="1"/>
  <c r="S71" i="1"/>
  <c r="R70" i="1"/>
  <c r="Q70" i="1"/>
  <c r="P70" i="1"/>
  <c r="O70" i="1"/>
  <c r="N70" i="1"/>
  <c r="M70" i="1"/>
  <c r="L70" i="1"/>
  <c r="K70" i="1"/>
  <c r="J70" i="1"/>
  <c r="I70" i="1"/>
  <c r="H70" i="1"/>
  <c r="G70" i="1"/>
  <c r="S70" i="1" s="1"/>
  <c r="S69" i="1"/>
  <c r="S68" i="1"/>
  <c r="R67" i="1"/>
  <c r="R66" i="1" s="1"/>
  <c r="Q67" i="1"/>
  <c r="P67" i="1"/>
  <c r="P66" i="1" s="1"/>
  <c r="O67" i="1"/>
  <c r="N67" i="1"/>
  <c r="N66" i="1" s="1"/>
  <c r="M67" i="1"/>
  <c r="M66" i="1" s="1"/>
  <c r="L67" i="1"/>
  <c r="L66" i="1" s="1"/>
  <c r="K67" i="1"/>
  <c r="J67" i="1"/>
  <c r="J66" i="1" s="1"/>
  <c r="I67" i="1"/>
  <c r="H67" i="1"/>
  <c r="H66" i="1" s="1"/>
  <c r="G67" i="1"/>
  <c r="S67" i="1" s="1"/>
  <c r="Q66" i="1"/>
  <c r="O66" i="1"/>
  <c r="K66" i="1"/>
  <c r="I66" i="1"/>
  <c r="G66" i="1"/>
  <c r="S65" i="1"/>
  <c r="R64" i="1"/>
  <c r="Q64" i="1"/>
  <c r="P64" i="1"/>
  <c r="O64" i="1"/>
  <c r="N64" i="1"/>
  <c r="M64" i="1"/>
  <c r="L64" i="1"/>
  <c r="K64" i="1"/>
  <c r="J64" i="1"/>
  <c r="I64" i="1"/>
  <c r="H64" i="1"/>
  <c r="G64" i="1"/>
  <c r="S64" i="1" s="1"/>
  <c r="S63" i="1"/>
  <c r="S62" i="1"/>
  <c r="S61" i="1"/>
  <c r="S60" i="1"/>
  <c r="S59" i="1"/>
  <c r="R58" i="1"/>
  <c r="Q58" i="1"/>
  <c r="P58" i="1"/>
  <c r="O58" i="1"/>
  <c r="O53" i="1" s="1"/>
  <c r="O50" i="1" s="1"/>
  <c r="N58" i="1"/>
  <c r="N53" i="1" s="1"/>
  <c r="M58" i="1"/>
  <c r="M53" i="1" s="1"/>
  <c r="M50" i="1" s="1"/>
  <c r="L58" i="1"/>
  <c r="K58" i="1"/>
  <c r="K53" i="1" s="1"/>
  <c r="K50" i="1" s="1"/>
  <c r="J58" i="1"/>
  <c r="J53" i="1" s="1"/>
  <c r="I58" i="1"/>
  <c r="H58" i="1"/>
  <c r="G58" i="1"/>
  <c r="I57" i="1"/>
  <c r="I53" i="1" s="1"/>
  <c r="I50" i="1" s="1"/>
  <c r="H57" i="1"/>
  <c r="H53" i="1" s="1"/>
  <c r="G57" i="1"/>
  <c r="I56" i="1"/>
  <c r="H56" i="1"/>
  <c r="G56" i="1"/>
  <c r="G53" i="1" s="1"/>
  <c r="S55" i="1"/>
  <c r="S54" i="1"/>
  <c r="R53" i="1"/>
  <c r="Q53" i="1"/>
  <c r="Q50" i="1" s="1"/>
  <c r="P53" i="1"/>
  <c r="L53" i="1"/>
  <c r="S52" i="1"/>
  <c r="R51" i="1"/>
  <c r="Q51" i="1"/>
  <c r="P51" i="1"/>
  <c r="P50" i="1" s="1"/>
  <c r="O51" i="1"/>
  <c r="N51" i="1"/>
  <c r="M51" i="1"/>
  <c r="L51" i="1"/>
  <c r="K51" i="1"/>
  <c r="J51" i="1"/>
  <c r="I51" i="1"/>
  <c r="H51" i="1"/>
  <c r="G51" i="1"/>
  <c r="S51" i="1" s="1"/>
  <c r="I49" i="1"/>
  <c r="I48" i="1" s="1"/>
  <c r="H49" i="1"/>
  <c r="G49" i="1"/>
  <c r="R48" i="1"/>
  <c r="Q48" i="1"/>
  <c r="P48" i="1"/>
  <c r="O48" i="1"/>
  <c r="N48" i="1"/>
  <c r="M48" i="1"/>
  <c r="L48" i="1"/>
  <c r="K48" i="1"/>
  <c r="J48" i="1"/>
  <c r="H48" i="1"/>
  <c r="S47" i="1"/>
  <c r="S46" i="1"/>
  <c r="S45" i="1"/>
  <c r="I44" i="1"/>
  <c r="H44" i="1"/>
  <c r="G44" i="1"/>
  <c r="R43" i="1"/>
  <c r="Q43" i="1"/>
  <c r="P43" i="1"/>
  <c r="O43" i="1"/>
  <c r="N43" i="1"/>
  <c r="M43" i="1"/>
  <c r="L43" i="1"/>
  <c r="K43" i="1"/>
  <c r="J43" i="1"/>
  <c r="I43" i="1"/>
  <c r="H43" i="1"/>
  <c r="I42" i="1"/>
  <c r="H42" i="1"/>
  <c r="H41" i="1" s="1"/>
  <c r="G42" i="1"/>
  <c r="R41" i="1"/>
  <c r="Q41" i="1"/>
  <c r="P41" i="1"/>
  <c r="O41" i="1"/>
  <c r="N41" i="1"/>
  <c r="M41" i="1"/>
  <c r="L41" i="1"/>
  <c r="K41" i="1"/>
  <c r="J41" i="1"/>
  <c r="I41" i="1"/>
  <c r="G41" i="1"/>
  <c r="S41" i="1" s="1"/>
  <c r="S40" i="1"/>
  <c r="R39" i="1"/>
  <c r="Q39" i="1"/>
  <c r="P39" i="1"/>
  <c r="O39" i="1"/>
  <c r="N39" i="1"/>
  <c r="M39" i="1"/>
  <c r="L39" i="1"/>
  <c r="K39" i="1"/>
  <c r="J39" i="1"/>
  <c r="I39" i="1"/>
  <c r="H39" i="1"/>
  <c r="G39" i="1"/>
  <c r="S39" i="1" s="1"/>
  <c r="S38" i="1"/>
  <c r="S37" i="1"/>
  <c r="S36" i="1"/>
  <c r="S35" i="1"/>
  <c r="S34" i="1"/>
  <c r="S33" i="1"/>
  <c r="S32" i="1"/>
  <c r="R31" i="1"/>
  <c r="Q31" i="1"/>
  <c r="P31" i="1"/>
  <c r="O31" i="1"/>
  <c r="N31" i="1"/>
  <c r="M31" i="1"/>
  <c r="L31" i="1"/>
  <c r="K31" i="1"/>
  <c r="J31" i="1"/>
  <c r="I31" i="1"/>
  <c r="H31" i="1"/>
  <c r="G31" i="1"/>
  <c r="S31" i="1" s="1"/>
  <c r="S30" i="1"/>
  <c r="S29" i="1"/>
  <c r="S28" i="1"/>
  <c r="S27" i="1"/>
  <c r="S26" i="1"/>
  <c r="R25" i="1"/>
  <c r="Q25" i="1"/>
  <c r="Q24" i="1" s="1"/>
  <c r="Q23" i="1" s="1"/>
  <c r="P25" i="1"/>
  <c r="P24" i="1" s="1"/>
  <c r="P23" i="1" s="1"/>
  <c r="O25" i="1"/>
  <c r="N25" i="1"/>
  <c r="N24" i="1" s="1"/>
  <c r="N23" i="1" s="1"/>
  <c r="M25" i="1"/>
  <c r="M24" i="1" s="1"/>
  <c r="M23" i="1" s="1"/>
  <c r="L25" i="1"/>
  <c r="L24" i="1" s="1"/>
  <c r="L23" i="1" s="1"/>
  <c r="K25" i="1"/>
  <c r="J25" i="1"/>
  <c r="J24" i="1" s="1"/>
  <c r="J23" i="1" s="1"/>
  <c r="I25" i="1"/>
  <c r="I24" i="1" s="1"/>
  <c r="H25" i="1"/>
  <c r="G25" i="1"/>
  <c r="R24" i="1"/>
  <c r="R23" i="1" s="1"/>
  <c r="O24" i="1"/>
  <c r="O23" i="1" s="1"/>
  <c r="K24" i="1"/>
  <c r="K23" i="1" s="1"/>
  <c r="H24" i="1"/>
  <c r="G24" i="1"/>
  <c r="K170" i="1" l="1"/>
  <c r="P22" i="1"/>
  <c r="H23" i="1"/>
  <c r="S76" i="1"/>
  <c r="O114" i="1"/>
  <c r="S150" i="1"/>
  <c r="G149" i="1"/>
  <c r="O170" i="1"/>
  <c r="S215" i="1"/>
  <c r="S607" i="1"/>
  <c r="G606" i="1"/>
  <c r="G590" i="1" s="1"/>
  <c r="I23" i="1"/>
  <c r="I22" i="1" s="1"/>
  <c r="Q22" i="1"/>
  <c r="H50" i="1"/>
  <c r="L50" i="1"/>
  <c r="L22" i="1" s="1"/>
  <c r="G73" i="1"/>
  <c r="S73" i="1" s="1"/>
  <c r="S82" i="1"/>
  <c r="S111" i="1"/>
  <c r="K109" i="1"/>
  <c r="O109" i="1"/>
  <c r="S109" i="1" s="1"/>
  <c r="S112" i="1"/>
  <c r="J114" i="1"/>
  <c r="N114" i="1"/>
  <c r="R114" i="1"/>
  <c r="S118" i="1"/>
  <c r="L170" i="1"/>
  <c r="S174" i="1"/>
  <c r="J190" i="1"/>
  <c r="N219" i="1"/>
  <c r="S44" i="1"/>
  <c r="S49" i="1"/>
  <c r="S83" i="1"/>
  <c r="S102" i="1"/>
  <c r="P109" i="1"/>
  <c r="K114" i="1"/>
  <c r="G117" i="1"/>
  <c r="S117" i="1" s="1"/>
  <c r="S195" i="1"/>
  <c r="S203" i="1"/>
  <c r="G503" i="1"/>
  <c r="S504" i="1"/>
  <c r="S172" i="1"/>
  <c r="G171" i="1"/>
  <c r="S171" i="1" s="1"/>
  <c r="S129" i="1"/>
  <c r="G130" i="1"/>
  <c r="O130" i="1"/>
  <c r="G141" i="1"/>
  <c r="H171" i="1"/>
  <c r="H170" i="1" s="1"/>
  <c r="P170" i="1"/>
  <c r="J219" i="1"/>
  <c r="S219" i="1" s="1"/>
  <c r="R219" i="1"/>
  <c r="S337" i="1"/>
  <c r="G390" i="1"/>
  <c r="S392" i="1"/>
  <c r="S508" i="1"/>
  <c r="S42" i="1"/>
  <c r="S58" i="1"/>
  <c r="H91" i="1"/>
  <c r="H109" i="1"/>
  <c r="S116" i="1"/>
  <c r="K503" i="1"/>
  <c r="I549" i="1"/>
  <c r="S24" i="1"/>
  <c r="S25" i="1"/>
  <c r="J50" i="1"/>
  <c r="N50" i="1"/>
  <c r="N22" i="1" s="1"/>
  <c r="R50" i="1"/>
  <c r="S57" i="1"/>
  <c r="S80" i="1"/>
  <c r="S96" i="1"/>
  <c r="S97" i="1"/>
  <c r="S105" i="1"/>
  <c r="S106" i="1"/>
  <c r="I109" i="1"/>
  <c r="M109" i="1"/>
  <c r="H114" i="1"/>
  <c r="L114" i="1"/>
  <c r="P114" i="1"/>
  <c r="I120" i="1"/>
  <c r="M120" i="1"/>
  <c r="Q120" i="1"/>
  <c r="G125" i="1"/>
  <c r="S125" i="1" s="1"/>
  <c r="S138" i="1"/>
  <c r="H151" i="1"/>
  <c r="L151" i="1"/>
  <c r="P151" i="1"/>
  <c r="J171" i="1"/>
  <c r="J170" i="1" s="1"/>
  <c r="N171" i="1"/>
  <c r="N170" i="1" s="1"/>
  <c r="R171" i="1"/>
  <c r="R170" i="1" s="1"/>
  <c r="S177" i="1"/>
  <c r="G208" i="1"/>
  <c r="K130" i="1"/>
  <c r="S132" i="1"/>
  <c r="S169" i="1"/>
  <c r="G179" i="1"/>
  <c r="S179" i="1" s="1"/>
  <c r="K179" i="1"/>
  <c r="O179" i="1"/>
  <c r="S181" i="1"/>
  <c r="M190" i="1"/>
  <c r="Q190" i="1"/>
  <c r="S202" i="1"/>
  <c r="S223" i="1"/>
  <c r="S224" i="1"/>
  <c r="S244" i="1"/>
  <c r="K247" i="1"/>
  <c r="O247" i="1"/>
  <c r="O225" i="1" s="1"/>
  <c r="L326" i="1"/>
  <c r="I326" i="1"/>
  <c r="M326" i="1"/>
  <c r="G369" i="1"/>
  <c r="J549" i="1"/>
  <c r="N549" i="1"/>
  <c r="R549" i="1"/>
  <c r="S553" i="1"/>
  <c r="K549" i="1"/>
  <c r="O549" i="1"/>
  <c r="L566" i="1"/>
  <c r="H634" i="1"/>
  <c r="M634" i="1"/>
  <c r="J646" i="1"/>
  <c r="N646" i="1"/>
  <c r="N634" i="1" s="1"/>
  <c r="S196" i="1"/>
  <c r="J208" i="1"/>
  <c r="N208" i="1"/>
  <c r="N190" i="1" s="1"/>
  <c r="R208" i="1"/>
  <c r="I238" i="1"/>
  <c r="M238" i="1"/>
  <c r="Q238" i="1"/>
  <c r="S254" i="1"/>
  <c r="S261" i="1"/>
  <c r="Q326" i="1"/>
  <c r="S343" i="1"/>
  <c r="S353" i="1"/>
  <c r="I503" i="1"/>
  <c r="S503" i="1" s="1"/>
  <c r="M503" i="1"/>
  <c r="Q503" i="1"/>
  <c r="Q502" i="1" s="1"/>
  <c r="P549" i="1"/>
  <c r="P502" i="1" s="1"/>
  <c r="S561" i="1"/>
  <c r="J590" i="1"/>
  <c r="N590" i="1"/>
  <c r="R590" i="1"/>
  <c r="I590" i="1"/>
  <c r="M590" i="1"/>
  <c r="S184" i="1"/>
  <c r="S185" i="1"/>
  <c r="S186" i="1"/>
  <c r="I190" i="1"/>
  <c r="S194" i="1"/>
  <c r="S199" i="1"/>
  <c r="H208" i="1"/>
  <c r="H190" i="1" s="1"/>
  <c r="L208" i="1"/>
  <c r="L190" i="1" s="1"/>
  <c r="P208" i="1"/>
  <c r="P190" i="1" s="1"/>
  <c r="S216" i="1"/>
  <c r="M247" i="1"/>
  <c r="J326" i="1"/>
  <c r="S330" i="1"/>
  <c r="S338" i="1"/>
  <c r="J502" i="1"/>
  <c r="L549" i="1"/>
  <c r="L502" i="1" s="1"/>
  <c r="Q549" i="1"/>
  <c r="N566" i="1"/>
  <c r="N502" i="1" s="1"/>
  <c r="R566" i="1"/>
  <c r="R502" i="1" s="1"/>
  <c r="H646" i="1"/>
  <c r="L646" i="1"/>
  <c r="P646" i="1"/>
  <c r="P634" i="1" s="1"/>
  <c r="O22" i="1"/>
  <c r="S53" i="1"/>
  <c r="G50" i="1"/>
  <c r="S66" i="1"/>
  <c r="H81" i="1"/>
  <c r="S128" i="1"/>
  <c r="J130" i="1"/>
  <c r="N130" i="1"/>
  <c r="R130" i="1"/>
  <c r="S141" i="1"/>
  <c r="M170" i="1"/>
  <c r="R190" i="1"/>
  <c r="K22" i="1"/>
  <c r="M22" i="1"/>
  <c r="I91" i="1"/>
  <c r="S110" i="1"/>
  <c r="K120" i="1"/>
  <c r="O120" i="1"/>
  <c r="S149" i="1"/>
  <c r="S191" i="1"/>
  <c r="K190" i="1"/>
  <c r="O190" i="1"/>
  <c r="R22" i="1"/>
  <c r="J22" i="1"/>
  <c r="H130" i="1"/>
  <c r="L130" i="1"/>
  <c r="P130" i="1"/>
  <c r="S135" i="1"/>
  <c r="I170" i="1"/>
  <c r="G86" i="1"/>
  <c r="S86" i="1" s="1"/>
  <c r="G91" i="1"/>
  <c r="S103" i="1"/>
  <c r="S115" i="1"/>
  <c r="S131" i="1"/>
  <c r="S180" i="1"/>
  <c r="S192" i="1"/>
  <c r="S210" i="1"/>
  <c r="S241" i="1"/>
  <c r="H312" i="1"/>
  <c r="I312" i="1" s="1"/>
  <c r="J312" i="1" s="1"/>
  <c r="S56" i="1"/>
  <c r="G120" i="1"/>
  <c r="G168" i="1"/>
  <c r="G193" i="1"/>
  <c r="S193" i="1" s="1"/>
  <c r="S212" i="1"/>
  <c r="J238" i="1"/>
  <c r="N238" i="1"/>
  <c r="R238" i="1"/>
  <c r="S205" i="1"/>
  <c r="N225" i="1"/>
  <c r="S238" i="1"/>
  <c r="S239" i="1"/>
  <c r="G43" i="1"/>
  <c r="S43" i="1" s="1"/>
  <c r="G48" i="1"/>
  <c r="S48" i="1" s="1"/>
  <c r="G84" i="1"/>
  <c r="S84" i="1" s="1"/>
  <c r="I100" i="1"/>
  <c r="L225" i="1"/>
  <c r="S226" i="1"/>
  <c r="K225" i="1"/>
  <c r="S227" i="1"/>
  <c r="S232" i="1"/>
  <c r="Q247" i="1"/>
  <c r="Q225" i="1" s="1"/>
  <c r="R326" i="1"/>
  <c r="K326" i="1"/>
  <c r="S255" i="1"/>
  <c r="G306" i="1"/>
  <c r="G307" i="1"/>
  <c r="W312" i="1"/>
  <c r="W310" i="1"/>
  <c r="W308" i="1"/>
  <c r="W306" i="1"/>
  <c r="G321" i="1"/>
  <c r="I321" i="1"/>
  <c r="M321" i="1"/>
  <c r="M225" i="1" s="1"/>
  <c r="Q321" i="1"/>
  <c r="S327" i="1"/>
  <c r="S331" i="1"/>
  <c r="G346" i="1"/>
  <c r="J346" i="1"/>
  <c r="N346" i="1"/>
  <c r="R346" i="1"/>
  <c r="S351" i="1"/>
  <c r="S370" i="1"/>
  <c r="S405" i="1"/>
  <c r="S419" i="1"/>
  <c r="S441" i="1"/>
  <c r="L443" i="1"/>
  <c r="G451" i="1"/>
  <c r="S451" i="1" s="1"/>
  <c r="K451" i="1"/>
  <c r="K443" i="1" s="1"/>
  <c r="O451" i="1"/>
  <c r="S452" i="1"/>
  <c r="S482" i="1"/>
  <c r="S491" i="1"/>
  <c r="H260" i="1"/>
  <c r="S260" i="1" s="1"/>
  <c r="S263" i="1"/>
  <c r="J276" i="1"/>
  <c r="N276" i="1"/>
  <c r="R276" i="1"/>
  <c r="S287" i="1"/>
  <c r="G304" i="1"/>
  <c r="S304" i="1" s="1"/>
  <c r="G308" i="1"/>
  <c r="G309" i="1"/>
  <c r="H326" i="1"/>
  <c r="P326" i="1"/>
  <c r="P225" i="1" s="1"/>
  <c r="G329" i="1"/>
  <c r="S341" i="1"/>
  <c r="S342" i="1"/>
  <c r="I345" i="1"/>
  <c r="M345" i="1"/>
  <c r="Q345" i="1"/>
  <c r="S379" i="1"/>
  <c r="S381" i="1"/>
  <c r="H379" i="1"/>
  <c r="H369" i="1" s="1"/>
  <c r="S390" i="1"/>
  <c r="G389" i="1"/>
  <c r="S389" i="1" s="1"/>
  <c r="S406" i="1"/>
  <c r="S423" i="1"/>
  <c r="S424" i="1"/>
  <c r="J430" i="1"/>
  <c r="N430" i="1"/>
  <c r="R430" i="1"/>
  <c r="S471" i="1"/>
  <c r="S495" i="1"/>
  <c r="S496" i="1"/>
  <c r="G247" i="1"/>
  <c r="G276" i="1"/>
  <c r="S283" i="1"/>
  <c r="G310" i="1"/>
  <c r="G311" i="1"/>
  <c r="M443" i="1"/>
  <c r="S467" i="1"/>
  <c r="S468" i="1"/>
  <c r="S305" i="1"/>
  <c r="S344" i="1"/>
  <c r="H346" i="1"/>
  <c r="H345" i="1" s="1"/>
  <c r="L346" i="1"/>
  <c r="L345" i="1" s="1"/>
  <c r="P346" i="1"/>
  <c r="S357" i="1"/>
  <c r="S397" i="1"/>
  <c r="S402" i="1"/>
  <c r="S415" i="1"/>
  <c r="J414" i="1"/>
  <c r="N414" i="1"/>
  <c r="S414" i="1" s="1"/>
  <c r="R414" i="1"/>
  <c r="H430" i="1"/>
  <c r="S430" i="1" s="1"/>
  <c r="L430" i="1"/>
  <c r="P430" i="1"/>
  <c r="O443" i="1"/>
  <c r="S449" i="1"/>
  <c r="S461" i="1"/>
  <c r="S475" i="1"/>
  <c r="S481" i="1"/>
  <c r="J488" i="1"/>
  <c r="J443" i="1" s="1"/>
  <c r="N488" i="1"/>
  <c r="S488" i="1" s="1"/>
  <c r="R488" i="1"/>
  <c r="R443" i="1" s="1"/>
  <c r="O503" i="1"/>
  <c r="O502" i="1" s="1"/>
  <c r="S505" i="1"/>
  <c r="S506" i="1"/>
  <c r="S523" i="1"/>
  <c r="S560" i="1"/>
  <c r="S509" i="1"/>
  <c r="S552" i="1"/>
  <c r="G532" i="1"/>
  <c r="S532" i="1" s="1"/>
  <c r="G564" i="1"/>
  <c r="S567" i="1"/>
  <c r="H590" i="1"/>
  <c r="L676" i="1"/>
  <c r="I676" i="1"/>
  <c r="M676" i="1"/>
  <c r="Q676" i="1"/>
  <c r="S693" i="1"/>
  <c r="J731" i="1"/>
  <c r="R731" i="1"/>
  <c r="S744" i="1"/>
  <c r="S417" i="1"/>
  <c r="S437" i="1"/>
  <c r="S517" i="1"/>
  <c r="G569" i="1"/>
  <c r="S570" i="1"/>
  <c r="S733" i="1"/>
  <c r="G732" i="1"/>
  <c r="S526" i="1"/>
  <c r="J634" i="1"/>
  <c r="R634" i="1"/>
  <c r="S677" i="1"/>
  <c r="S716" i="1"/>
  <c r="S726" i="1"/>
  <c r="S606" i="1"/>
  <c r="S613" i="1"/>
  <c r="L634" i="1"/>
  <c r="K634" i="1"/>
  <c r="O634" i="1"/>
  <c r="S649" i="1"/>
  <c r="G646" i="1"/>
  <c r="S666" i="1"/>
  <c r="H676" i="1"/>
  <c r="S614" i="1"/>
  <c r="S650" i="1"/>
  <c r="S678" i="1"/>
  <c r="S694" i="1"/>
  <c r="S734" i="1"/>
  <c r="S750" i="1"/>
  <c r="G571" i="1"/>
  <c r="S571" i="1" s="1"/>
  <c r="G635" i="1"/>
  <c r="G671" i="1"/>
  <c r="S671" i="1" s="1"/>
  <c r="G703" i="1"/>
  <c r="S703" i="1" s="1"/>
  <c r="G739" i="1"/>
  <c r="S739" i="1" s="1"/>
  <c r="G190" i="1" l="1"/>
  <c r="G114" i="1"/>
  <c r="S114" i="1" s="1"/>
  <c r="S646" i="1"/>
  <c r="S369" i="1"/>
  <c r="I225" i="1"/>
  <c r="S50" i="1"/>
  <c r="M502" i="1"/>
  <c r="S208" i="1"/>
  <c r="J225" i="1"/>
  <c r="I502" i="1"/>
  <c r="G170" i="1"/>
  <c r="S590" i="1"/>
  <c r="H225" i="1"/>
  <c r="R225" i="1"/>
  <c r="S170" i="1"/>
  <c r="S130" i="1"/>
  <c r="H22" i="1"/>
  <c r="K502" i="1"/>
  <c r="N443" i="1"/>
  <c r="H306" i="1"/>
  <c r="I306" i="1" s="1"/>
  <c r="J306" i="1" s="1"/>
  <c r="G23" i="1"/>
  <c r="G676" i="1"/>
  <c r="S676" i="1" s="1"/>
  <c r="S569" i="1"/>
  <c r="G566" i="1"/>
  <c r="S566" i="1" s="1"/>
  <c r="G549" i="1"/>
  <c r="S549" i="1" s="1"/>
  <c r="S564" i="1"/>
  <c r="H502" i="1"/>
  <c r="S276" i="1"/>
  <c r="H309" i="1"/>
  <c r="I309" i="1" s="1"/>
  <c r="J309" i="1" s="1"/>
  <c r="R345" i="1"/>
  <c r="S312" i="1"/>
  <c r="J100" i="1"/>
  <c r="H90" i="1"/>
  <c r="S635" i="1"/>
  <c r="G634" i="1"/>
  <c r="S634" i="1" s="1"/>
  <c r="S732" i="1"/>
  <c r="G731" i="1"/>
  <c r="S731" i="1" s="1"/>
  <c r="P345" i="1"/>
  <c r="G443" i="1"/>
  <c r="S443" i="1" s="1"/>
  <c r="H311" i="1"/>
  <c r="I311" i="1" s="1"/>
  <c r="J311" i="1" s="1"/>
  <c r="S247" i="1"/>
  <c r="S329" i="1"/>
  <c r="G326" i="1"/>
  <c r="S326" i="1" s="1"/>
  <c r="H308" i="1"/>
  <c r="I308" i="1" s="1"/>
  <c r="J308" i="1" s="1"/>
  <c r="N345" i="1"/>
  <c r="S321" i="1"/>
  <c r="S168" i="1"/>
  <c r="G151" i="1"/>
  <c r="S151" i="1" s="1"/>
  <c r="I90" i="1"/>
  <c r="H310" i="1"/>
  <c r="I310" i="1" s="1"/>
  <c r="J310" i="1" s="1"/>
  <c r="J345" i="1"/>
  <c r="H307" i="1"/>
  <c r="I307" i="1" s="1"/>
  <c r="J307" i="1" s="1"/>
  <c r="S120" i="1"/>
  <c r="G81" i="1"/>
  <c r="S81" i="1" s="1"/>
  <c r="S190" i="1"/>
  <c r="G345" i="1"/>
  <c r="S346" i="1"/>
  <c r="I20" i="1" l="1"/>
  <c r="S311" i="1"/>
  <c r="H20" i="1"/>
  <c r="S306" i="1"/>
  <c r="G90" i="1"/>
  <c r="G502" i="1"/>
  <c r="S502" i="1" s="1"/>
  <c r="L100" i="1"/>
  <c r="L91" i="1" s="1"/>
  <c r="L90" i="1" s="1"/>
  <c r="L20" i="1" s="1"/>
  <c r="K100" i="1"/>
  <c r="J91" i="1"/>
  <c r="S309" i="1"/>
  <c r="S345" i="1"/>
  <c r="S310" i="1"/>
  <c r="S308" i="1"/>
  <c r="G22" i="1"/>
  <c r="S23" i="1"/>
  <c r="S307" i="1"/>
  <c r="G225" i="1"/>
  <c r="S225" i="1" s="1"/>
  <c r="S22" i="1" l="1"/>
  <c r="G20" i="1"/>
  <c r="N100" i="1"/>
  <c r="N91" i="1" s="1"/>
  <c r="N90" i="1" s="1"/>
  <c r="N20" i="1" s="1"/>
  <c r="K91" i="1"/>
  <c r="K90" i="1" s="1"/>
  <c r="K20" i="1" s="1"/>
  <c r="M100" i="1"/>
  <c r="M91" i="1" s="1"/>
  <c r="M90" i="1" s="1"/>
  <c r="M20" i="1" s="1"/>
  <c r="J90" i="1"/>
  <c r="J20" i="1" s="1"/>
  <c r="O100" i="1" l="1"/>
  <c r="O91" i="1" s="1"/>
  <c r="O90" i="1" s="1"/>
  <c r="O20" i="1" s="1"/>
  <c r="P100" i="1"/>
  <c r="P91" i="1" l="1"/>
  <c r="P90" i="1" s="1"/>
  <c r="Q100" i="1"/>
  <c r="P20" i="1" l="1"/>
  <c r="Q91" i="1"/>
  <c r="Q90" i="1" s="1"/>
  <c r="Q20" i="1" s="1"/>
  <c r="R100" i="1"/>
  <c r="R91" i="1" l="1"/>
  <c r="S100" i="1"/>
  <c r="R90" i="1" l="1"/>
  <c r="S91" i="1"/>
  <c r="R20" i="1" l="1"/>
  <c r="S20" i="1" s="1"/>
  <c r="S90" i="1"/>
</calcChain>
</file>

<file path=xl/sharedStrings.xml><?xml version="1.0" encoding="utf-8"?>
<sst xmlns="http://schemas.openxmlformats.org/spreadsheetml/2006/main" count="1508" uniqueCount="1347">
  <si>
    <t>PRESUPUESTO AÑO 2018</t>
  </si>
  <si>
    <t>VALORES EN RD$</t>
  </si>
  <si>
    <t>CÓDIGO</t>
  </si>
  <si>
    <t>Pospre SAP</t>
  </si>
  <si>
    <t>Desc_SAP</t>
  </si>
  <si>
    <t>DESCRIPCIÓN</t>
  </si>
  <si>
    <t>INGRESOS</t>
  </si>
  <si>
    <t>1.5.2.2</t>
  </si>
  <si>
    <t>VENTAS DE SERVICIOS POR ESTABLECIMIENTO DE MERCADO</t>
  </si>
  <si>
    <t>1.5.2.2.04</t>
  </si>
  <si>
    <t>Venta de energía eléctrica</t>
  </si>
  <si>
    <t>1.6.4</t>
  </si>
  <si>
    <t>INGRESOS DIVERSOS</t>
  </si>
  <si>
    <t>1.6.4.1.99</t>
  </si>
  <si>
    <t>Otros ingresos diversos</t>
  </si>
  <si>
    <t xml:space="preserve">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</si>
  <si>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</si>
  <si>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</si>
  <si>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</si>
  <si>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</si>
  <si>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</si>
  <si>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</si>
  <si>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</si>
  <si>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</si>
  <si>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</si>
  <si>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</si>
  <si>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</si>
  <si>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</si>
  <si>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</si>
  <si>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EGRESOS</t>
  </si>
  <si>
    <t>REMUNERACIONES Y CONTRIBUCIONES</t>
  </si>
  <si>
    <t>REMUNERACIONES</t>
  </si>
  <si>
    <t>Remuneraciones al personal fijo</t>
  </si>
  <si>
    <t>Sueldos fijos</t>
  </si>
  <si>
    <t>Sueldos a médicos</t>
  </si>
  <si>
    <t>Ascensos a militares</t>
  </si>
  <si>
    <t>Nuevas plazas maestros</t>
  </si>
  <si>
    <t>Incentivos y escalafón</t>
  </si>
  <si>
    <t>Nuevas plazas a médicos</t>
  </si>
  <si>
    <t>Remuneraciones al personal con carácter transitorio</t>
  </si>
  <si>
    <t>Sueldos al personal contratado e igualado</t>
  </si>
  <si>
    <t>Sueldos de personal nominal</t>
  </si>
  <si>
    <t>Suplencias</t>
  </si>
  <si>
    <t>Sueldos al personal por servicios especiales</t>
  </si>
  <si>
    <t>Sueldo al personal nominal en período probatorio</t>
  </si>
  <si>
    <t>Jornales</t>
  </si>
  <si>
    <t>Sobrejornales</t>
  </si>
  <si>
    <t>Sueldos al personal fijo en trámite de pensiones</t>
  </si>
  <si>
    <t>Sueldo anual no.13</t>
  </si>
  <si>
    <t>Sueldo Anual No. 13</t>
  </si>
  <si>
    <t>Prestaciones económicas</t>
  </si>
  <si>
    <t>Pago de porcentaje por desvinculación de cargo</t>
  </si>
  <si>
    <t>Prestación laboral por desvinculación</t>
  </si>
  <si>
    <t>Proporción de vacaciones no disfrutadas</t>
  </si>
  <si>
    <t>Vacaciones</t>
  </si>
  <si>
    <t>SOBRESUELDOS</t>
  </si>
  <si>
    <t>Primas por antigüedad</t>
  </si>
  <si>
    <t>Compensación</t>
  </si>
  <si>
    <t>Compensación por gastos de alimentación</t>
  </si>
  <si>
    <t>Compensación por horas extraordinarias</t>
  </si>
  <si>
    <t>Pago de horas extraordinarias</t>
  </si>
  <si>
    <t>Prima de transporte</t>
  </si>
  <si>
    <t>Compensación servicios de seguridad</t>
  </si>
  <si>
    <t>Compensación por resultados</t>
  </si>
  <si>
    <t>Compensación por distancia</t>
  </si>
  <si>
    <t>Compensaciones especiales</t>
  </si>
  <si>
    <t>Bono por desempeño</t>
  </si>
  <si>
    <t>Beneficio , acuerdo  de desempeños institucionales (Reglamento 423-12)</t>
  </si>
  <si>
    <t>Especialismos</t>
  </si>
  <si>
    <t>DIETAS Y GASTOS DE REPRESENTACIÓN</t>
  </si>
  <si>
    <t>Dietas</t>
  </si>
  <si>
    <t>Dietas en el país</t>
  </si>
  <si>
    <t>Dietas en el exterior</t>
  </si>
  <si>
    <t>Gastos de representación</t>
  </si>
  <si>
    <t>Gastos de representación en el país</t>
  </si>
  <si>
    <t>Gastos de representación en el exterior</t>
  </si>
  <si>
    <t>GRATIFICACIONES Y BONIFICACIONES</t>
  </si>
  <si>
    <t>Bonificaciones</t>
  </si>
  <si>
    <t>Otras Gratificaciones y Bonificaciones</t>
  </si>
  <si>
    <t>Bono escolar</t>
  </si>
  <si>
    <t>Gratificaciones por pasantías</t>
  </si>
  <si>
    <t>Gratificaciones por aniversario de institución</t>
  </si>
  <si>
    <t>Otras gratificaciones</t>
  </si>
  <si>
    <t>CONTRIBUCIONES A LA SEGURIDAD SOCIAL</t>
  </si>
  <si>
    <t>Contribuciones al seguro de salud</t>
  </si>
  <si>
    <t>Contribuciones al seguro de pensiones</t>
  </si>
  <si>
    <t>Contribuciones al seguro de riesgo laboral</t>
  </si>
  <si>
    <t>Contribuciones al plan de retiro complementario</t>
  </si>
  <si>
    <t>CONTRATACIÓN DE SERVICIOS</t>
  </si>
  <si>
    <t>SERVICIOS BÁSICOS</t>
  </si>
  <si>
    <t>Radiocomunicación</t>
  </si>
  <si>
    <t>Servicios telefónico de larga distancia</t>
  </si>
  <si>
    <t>Teléfono local</t>
  </si>
  <si>
    <t>Telefax y correos</t>
  </si>
  <si>
    <t>Servicio de internet y televisión por cable</t>
  </si>
  <si>
    <t>Electricidad</t>
  </si>
  <si>
    <t>Energía eléctrica</t>
  </si>
  <si>
    <t>Electricidad no cortable</t>
  </si>
  <si>
    <t>Agua</t>
  </si>
  <si>
    <t>Recolección de residuos sólidos</t>
  </si>
  <si>
    <t>PUBLICIDAD, IMPRESIÓN Y ENCUADERNACIÓN</t>
  </si>
  <si>
    <t>Publicidad y propaganda</t>
  </si>
  <si>
    <t>Impresión y encuadernación</t>
  </si>
  <si>
    <t>VIÁTICOS</t>
  </si>
  <si>
    <t>Viáticos dentro del país</t>
  </si>
  <si>
    <t>Viáticos fuera del país</t>
  </si>
  <si>
    <t>Viaticos fuera del país</t>
  </si>
  <si>
    <t>Viáticos a personas con labor diplomática y consular</t>
  </si>
  <si>
    <t>TRANSPORTE Y ALMACENAJE</t>
  </si>
  <si>
    <t>Pasajes</t>
  </si>
  <si>
    <t>Fletes</t>
  </si>
  <si>
    <t>Almacenaje</t>
  </si>
  <si>
    <t>Servicios de manejo y embalaje</t>
  </si>
  <si>
    <t>Peaje</t>
  </si>
  <si>
    <t>ALQUILERES Y RENTAS</t>
  </si>
  <si>
    <t>Alquileres y rentas de edificios y locales</t>
  </si>
  <si>
    <t>Alquilleres y rentas de edificios y locales</t>
  </si>
  <si>
    <t>Alquileres de equipos de producción</t>
  </si>
  <si>
    <t>Alquileres de maquinarias y equipos</t>
  </si>
  <si>
    <t>Alquiler de equipo educacional</t>
  </si>
  <si>
    <t>Alquiler de equipo para computación</t>
  </si>
  <si>
    <t>Alquiler de equipo de comunicación</t>
  </si>
  <si>
    <t>Alquiler de equipo de oficina y muebles</t>
  </si>
  <si>
    <t>Alquiler de equipos sanitarios y de laboratorios</t>
  </si>
  <si>
    <t>Alquileres de equipos de transporte, tracción y elevación</t>
  </si>
  <si>
    <t>Alquiler de tierras</t>
  </si>
  <si>
    <t>Alquileres de terrenos</t>
  </si>
  <si>
    <t>Alquileres de equipos de construcción y movimiento de tierras</t>
  </si>
  <si>
    <t>Otros alquileres</t>
  </si>
  <si>
    <t>SEGUROS</t>
  </si>
  <si>
    <t>Seguro de bienes inmuebles</t>
  </si>
  <si>
    <t>Seguro de bienes inmuebles e infraestructura</t>
  </si>
  <si>
    <t>Seguro de bienes muebles</t>
  </si>
  <si>
    <t>Seguros de personas</t>
  </si>
  <si>
    <t>Seguros de la producción agrícola</t>
  </si>
  <si>
    <t>Seguro sobre infraestructura</t>
  </si>
  <si>
    <t>Seguro sobre bienes de dominio público</t>
  </si>
  <si>
    <t>Seguro sobre bienes históricos y culturales</t>
  </si>
  <si>
    <t>Seguro sobre inventarios de bienes de consumo</t>
  </si>
  <si>
    <t>Otros seguros</t>
  </si>
  <si>
    <t>SERVICIOS DE CONSERVACIÓN, REPARACIONES MENORES E INSTALACIONES TEMPORALES</t>
  </si>
  <si>
    <t>Contratación de obras menores</t>
  </si>
  <si>
    <t>Obras menores en edificaciones</t>
  </si>
  <si>
    <t>Servicios especiales de mantenimiento y reparación</t>
  </si>
  <si>
    <t>Limpieza, desmalezamiento de tierras y terrenos</t>
  </si>
  <si>
    <t>Mantenimiento y reparación de obras civiles en instalaciones varias</t>
  </si>
  <si>
    <t>Obras en bienes de dominio público</t>
  </si>
  <si>
    <t>Instalaciones eléctricas</t>
  </si>
  <si>
    <t>Servicios de pintura y derivados con fines de higiene y embellecimiento</t>
  </si>
  <si>
    <t>Mantenimiento y reparación  de maquinarias y equipos</t>
  </si>
  <si>
    <t>Mantenimiento y reparación de muebles y equipos de oficina</t>
  </si>
  <si>
    <t>Mantenimiento y reparación de equipo para computación</t>
  </si>
  <si>
    <t>Mantenimiento y reparación de equipo educacional</t>
  </si>
  <si>
    <t>Mantenimiento y reparación de equipos sanitarios y de laboratorio</t>
  </si>
  <si>
    <t>Mantenimiento y reparación de equipo de comunicación</t>
  </si>
  <si>
    <t>Mantenimiento y reparación de equipos de transporte, tracción y elevación</t>
  </si>
  <si>
    <t>Mantenimiento y reparación de equipos de producción</t>
  </si>
  <si>
    <t>Servicios de mantenimiento, reparación, desmonte e instalación</t>
  </si>
  <si>
    <t>Instalaciones temporales</t>
  </si>
  <si>
    <t>OTROS SERVICIOS NO INCLUIDOS EN CONCEPTOS ANTERIORES</t>
  </si>
  <si>
    <t>Gastos judiciales</t>
  </si>
  <si>
    <t>Comisiones y gastos bancarios</t>
  </si>
  <si>
    <t>Servicios sanitarios médicos y veterinarios</t>
  </si>
  <si>
    <t>Servicios funerarios y gastos conexos</t>
  </si>
  <si>
    <t>Fumigación, lavandería, limpieza e higiene</t>
  </si>
  <si>
    <t>Fumigación</t>
  </si>
  <si>
    <t>Lavandería</t>
  </si>
  <si>
    <t>Limpieza e higiene</t>
  </si>
  <si>
    <t>Organización de eventos y festividades</t>
  </si>
  <si>
    <t>Eventos generales</t>
  </si>
  <si>
    <t>Festividades</t>
  </si>
  <si>
    <t>Actuaciones deportivas</t>
  </si>
  <si>
    <t>Actuaciones artísticas</t>
  </si>
  <si>
    <t>Servicios Técnicos y Profesionales</t>
  </si>
  <si>
    <t>Estudios de ingeniería, arquitectura, investigaciones y análisis de factibilidad</t>
  </si>
  <si>
    <t>Servicios jurídicos</t>
  </si>
  <si>
    <t>Servicios de contabilidad y auditoría</t>
  </si>
  <si>
    <t>Servicios de capacitación</t>
  </si>
  <si>
    <t>Servicios de informática y sistemas computarizados</t>
  </si>
  <si>
    <t>Otros servicios técnicos profesionales</t>
  </si>
  <si>
    <t>Impuestos, derechos y tasas</t>
  </si>
  <si>
    <t>Impuestos</t>
  </si>
  <si>
    <t>Derechos</t>
  </si>
  <si>
    <t>Tasas</t>
  </si>
  <si>
    <t>Otros gastos operativos</t>
  </si>
  <si>
    <t>Intereses devengados internos por instituciones financieras</t>
  </si>
  <si>
    <t>Intereses devengados externos por instituciones financieras</t>
  </si>
  <si>
    <t>Premios de billetes y quinielas de la Lotería Nacional</t>
  </si>
  <si>
    <t>Otros gastos por indemnizaciones y compensaciones</t>
  </si>
  <si>
    <t>Otros gastos operativos de instituciones empresariales</t>
  </si>
  <si>
    <t>MATERIALES Y SUMINISTROS</t>
  </si>
  <si>
    <t>ALIMENTOS Y PRODUCTOS AGROFORESTALES</t>
  </si>
  <si>
    <t>Alimentos y bebidas para personas</t>
  </si>
  <si>
    <t>Desayuno escolar</t>
  </si>
  <si>
    <t>Alimentos para animales</t>
  </si>
  <si>
    <t>Productos agroforestales y pecuarios</t>
  </si>
  <si>
    <t>Productos pecuarios</t>
  </si>
  <si>
    <t>Productos agrícolas</t>
  </si>
  <si>
    <t>Productos forestales</t>
  </si>
  <si>
    <t>Madera, corcho y sus manufacturas</t>
  </si>
  <si>
    <t>TEXTILES Y VESTUARIOS</t>
  </si>
  <si>
    <t>Hilados y telas</t>
  </si>
  <si>
    <t>Acabados textiles</t>
  </si>
  <si>
    <t>Prendas de vestir</t>
  </si>
  <si>
    <t>Calzados</t>
  </si>
  <si>
    <t>PRODUCTOS DE PAPEL, CARTÓN E IMPRESOS</t>
  </si>
  <si>
    <t>Papel de escritorio</t>
  </si>
  <si>
    <t>Productos de papel y cartón</t>
  </si>
  <si>
    <t>Productos de artes gráficas</t>
  </si>
  <si>
    <t>Libros, revistas y periódicos</t>
  </si>
  <si>
    <t>Textos de enseñanza</t>
  </si>
  <si>
    <t>Especies timbradas y valoradas</t>
  </si>
  <si>
    <t>Especies timbrados y valoradas</t>
  </si>
  <si>
    <t>PRODUCTOS FARMACÉUTICOS</t>
  </si>
  <si>
    <t>Productos medicinales para uso humano</t>
  </si>
  <si>
    <t>Productos medicinales para uso veterinario</t>
  </si>
  <si>
    <t>PRODUCTOS DE CUERO, CAUCHO Y PLÁSTICO</t>
  </si>
  <si>
    <t>Cueros y pieles</t>
  </si>
  <si>
    <t>Artículos de cuero</t>
  </si>
  <si>
    <t>Llantas y neumáticos</t>
  </si>
  <si>
    <t>Artículos de caucho</t>
  </si>
  <si>
    <t>Artículos de plástico</t>
  </si>
  <si>
    <t>PRODUCTOS DE MINERALES, METÁLICOS Y NO METÁLICOS</t>
  </si>
  <si>
    <t>Productos de cemento, cal, asbesto, yeso y arcilla</t>
  </si>
  <si>
    <t>Productos de cemento</t>
  </si>
  <si>
    <t>Productos de cal</t>
  </si>
  <si>
    <t>Productos de asbestos</t>
  </si>
  <si>
    <t>Productos de yeso</t>
  </si>
  <si>
    <t>Productos de arcilla y derivados</t>
  </si>
  <si>
    <t>Productos de vidrio, loza y porcelana</t>
  </si>
  <si>
    <t>Productos de vidrio</t>
  </si>
  <si>
    <t>Productos de loza</t>
  </si>
  <si>
    <t>Productos de porcelana</t>
  </si>
  <si>
    <t>Productos metálicos y sus derivados</t>
  </si>
  <si>
    <t>Productos ferrosos</t>
  </si>
  <si>
    <t>Productos no ferrosos</t>
  </si>
  <si>
    <t>Estructuras metálicas acabadas</t>
  </si>
  <si>
    <t>Herramientas menores</t>
  </si>
  <si>
    <t>Productos de hojalata</t>
  </si>
  <si>
    <t>Accesorios de metal</t>
  </si>
  <si>
    <t>Minerales</t>
  </si>
  <si>
    <t>Minerales metalíferos</t>
  </si>
  <si>
    <t>Petróleo crudo</t>
  </si>
  <si>
    <t>Carbón mineral</t>
  </si>
  <si>
    <t>Piedra, arcilla y arena</t>
  </si>
  <si>
    <t>Productos aislantes</t>
  </si>
  <si>
    <t>Productos abrasivos</t>
  </si>
  <si>
    <t>Otros minerales</t>
  </si>
  <si>
    <t>Otros productos minerales no metálicos</t>
  </si>
  <si>
    <t>Otros productos no metálicos</t>
  </si>
  <si>
    <t>COMBUSTIBLES, LUBRICANTES, PRODUCTOS QUÍMICOS Y CONEXOS</t>
  </si>
  <si>
    <t>Combustibles y lubricantes</t>
  </si>
  <si>
    <t>Gasolina</t>
  </si>
  <si>
    <t>Gasoil</t>
  </si>
  <si>
    <t>Keroseno</t>
  </si>
  <si>
    <t>Gas GLP</t>
  </si>
  <si>
    <t>Aceites y grasas</t>
  </si>
  <si>
    <t>Lubricantes</t>
  </si>
  <si>
    <t>Gas natural</t>
  </si>
  <si>
    <t>Productos químicos y conexos</t>
  </si>
  <si>
    <t>Productos explosivos y pirotecnia</t>
  </si>
  <si>
    <t>Productos fotoquímicos</t>
  </si>
  <si>
    <t>Productos químicos de uso personal</t>
  </si>
  <si>
    <t>Abonos y fertilizantes</t>
  </si>
  <si>
    <t>Insecticidas, fumigantes y otros</t>
  </si>
  <si>
    <t>Pinturas, lacas, barnices, diluyentes y absorbentes para pinturas</t>
  </si>
  <si>
    <t>Productos químicos para saneamiento de las aguas</t>
  </si>
  <si>
    <t>GASTOS QUE SE ASIGNARÁN DURANTE EL EJERCICIO (ART. 32 Y 33 LEY 423-06)</t>
  </si>
  <si>
    <t>5 % que se asignará durante el ejercicio para gastos corrientes</t>
  </si>
  <si>
    <t>Del 5% a ser asignados durante el ejercicio para gastos corrientes</t>
  </si>
  <si>
    <t>1 % que se asignará durante el ejercicio para gastos corrientes por calamidad pública</t>
  </si>
  <si>
    <t>Del 1% a ser asignados durante el ej. para gastos corrientes por calamidad pública</t>
  </si>
  <si>
    <t>PRODUCTOS Y ÚTILES VARIOS</t>
  </si>
  <si>
    <t>Material para limpieza</t>
  </si>
  <si>
    <t>Útiles de escritorio, oficina, informática y de enseñanza</t>
  </si>
  <si>
    <t>Utiles de escritorio, oficina informática y de enseñanza</t>
  </si>
  <si>
    <t>Útiles menores médico-quirúrgicos</t>
  </si>
  <si>
    <t>Utiles menores médico quirurgicos</t>
  </si>
  <si>
    <t>Útiles destinados a actividades deportivas y recreativas</t>
  </si>
  <si>
    <t>Utiles destinados a actividades deportivas y recreativas</t>
  </si>
  <si>
    <t>Útiles de cocina y comedor</t>
  </si>
  <si>
    <t>Utiles de cocina y comedor</t>
  </si>
  <si>
    <t>Productos eléctricos y afines</t>
  </si>
  <si>
    <t>Productos y útiles veterinarios</t>
  </si>
  <si>
    <t>Otros repuestos y accesorios menores</t>
  </si>
  <si>
    <t>Productos y útiles varios no identificados precedentemente (n.i.p.)</t>
  </si>
  <si>
    <t>Productos y Utiles Varios  n.i.p</t>
  </si>
  <si>
    <t>TRANSFERENCIAS CORRIENTES</t>
  </si>
  <si>
    <t>TRANSFERENCIAS CORRIENTES AL SECTOR PRIVADO</t>
  </si>
  <si>
    <t>Prestaciones a la seguridad social</t>
  </si>
  <si>
    <t>Pensiones</t>
  </si>
  <si>
    <t>Jubilaciones</t>
  </si>
  <si>
    <t>Indemnización laboral</t>
  </si>
  <si>
    <t>Ayudas y donaciones a personas</t>
  </si>
  <si>
    <t>Ayudas y donaciones programadas a hogares y personas</t>
  </si>
  <si>
    <t>Ayudas y donaciones ocasionales a hogares y personas</t>
  </si>
  <si>
    <t>Programa de repitencia escolar</t>
  </si>
  <si>
    <t>Subsidio obreros portuarios Ley 199-02</t>
  </si>
  <si>
    <t>Subsidios para viviendas económicas</t>
  </si>
  <si>
    <t>Premios literarios, deportivos y culturales</t>
  </si>
  <si>
    <t>Becas y viajes de estudios</t>
  </si>
  <si>
    <t>Becas nacionales</t>
  </si>
  <si>
    <t>Becas extranjeras</t>
  </si>
  <si>
    <t>Transferencias corrientes a empresas del sector privado</t>
  </si>
  <si>
    <t>Transferencias corrientes a Empresas del Sector Privado</t>
  </si>
  <si>
    <t>Transferencias corrientes a asociaciones sin fines de lucro y partidos políticos</t>
  </si>
  <si>
    <t>Transferencias corrientes a asociaciones sin fines de lucro</t>
  </si>
  <si>
    <t>Transferencias para electricidad no cortable a las asociaciones sin fines de lucro (ASFL)</t>
  </si>
  <si>
    <t>Transferencias corrientes a partidos políticos</t>
  </si>
  <si>
    <t>Transferencias para investigación, innovación, fomento y desarrollo</t>
  </si>
  <si>
    <t>TRANSFERENCIAS CORRIENTES AL  GOBIERNO GENERAL NACIONAL</t>
  </si>
  <si>
    <t>Aportaciones a instituciones del gobierno central</t>
  </si>
  <si>
    <t>Aportaciones corrientes al Poder Legislativo</t>
  </si>
  <si>
    <t>Aportaciones corrientes al Poder Ejecutivo</t>
  </si>
  <si>
    <t>Aportaciones corrientes al Poder Judicial</t>
  </si>
  <si>
    <t>Aportaciones corrientes al Tribunal Constitucional</t>
  </si>
  <si>
    <t>Aportaciones corrientes a la Junta Central Electoral</t>
  </si>
  <si>
    <t>Aportaciones corrientes a la Cámara de Cuentas</t>
  </si>
  <si>
    <t>Aportaciones corrientes al Defensor del Pueblo</t>
  </si>
  <si>
    <t>Aportaciones  corrientes al Tribunal Superior Electoral</t>
  </si>
  <si>
    <t>Transferencias corrientes a instituciones descentralizadas y autónomas no financieras</t>
  </si>
  <si>
    <t>Transferencias corrientes a instituciones descentralizadas y autónomas no financieras para servicios personales</t>
  </si>
  <si>
    <t>Otras transferencias corrientes a instituciones descentralizadas y autónomas no financieras</t>
  </si>
  <si>
    <t>Transferencias corrientes a instituciones descentralizadas y autónomas no financieras para pago de electricid ad no cortable</t>
  </si>
  <si>
    <t>Transferencias corrientes a instituciones públicas de la seguridad social</t>
  </si>
  <si>
    <t>Transferencias corrientes a instituciones públicas de la seguridad social para servicios personales</t>
  </si>
  <si>
    <t>Otras transferencias corrientes a instituciones públicas de la seguridad social</t>
  </si>
  <si>
    <t>Transferencias corrientes a instituciones públicas de la seguridad social para pago de electricidad no cortable</t>
  </si>
  <si>
    <t>Transferencias corrientes a instituciones públicas para el seguro familiar de salud de los pensionados</t>
  </si>
  <si>
    <t>Transferencias corrientes a instituciones públicas para el régimen contributivo subsidiado</t>
  </si>
  <si>
    <t>TRANSFERENCIAS CORRIENTES A GOBIERNOS GENERALES LOCALES</t>
  </si>
  <si>
    <t>Transferencias corrientes a gobiernos centrales municipales</t>
  </si>
  <si>
    <t>Transferencias corrientes a gobiernos centrales municipales para servicios personales</t>
  </si>
  <si>
    <t>Otras transferencias corrientes a gobiernos centrales municipales</t>
  </si>
  <si>
    <t>Transferencias corrientes a instituciones descentralizadas municipales</t>
  </si>
  <si>
    <t>Transferencias corrientes a instituciones descentralizadas municipales para servicios personales</t>
  </si>
  <si>
    <t>Otras transferencias corrientes a instituciones descentralizadas municipales</t>
  </si>
  <si>
    <t>TRANSFERENCIAS CORRIENTES A EMPRESAS PÚBLICAS NO FINANCIERAS</t>
  </si>
  <si>
    <t>Transferencias corrientes a empresas públicas no financieras nacionales</t>
  </si>
  <si>
    <t>Transferencias corrientes a empresas públicas no financieras nacionales para servicios personales</t>
  </si>
  <si>
    <t>Otras transferencias corrientes a empresas públicas no financieras nacionales</t>
  </si>
  <si>
    <t>Transferencias corrientes a empresas públicas no financieras nacionales para pago de electricidad no cortabl e</t>
  </si>
  <si>
    <t>Transferencias corrientes a empresas públicas no financieras nacionales para pago de medicamentos</t>
  </si>
  <si>
    <t>Transferencias corrientes a empresas públicas no financieras municipales</t>
  </si>
  <si>
    <t>Transferencias corrientes a empresas públicas no financieras municipales para servicios personales</t>
  </si>
  <si>
    <t>Otras transferencias corrientes a empresas públicas no financieras municipales</t>
  </si>
  <si>
    <t>TRANSFERENCIAS CORRIENTES A INSTITUCIONES PÚBLICAS FINANCIERAS</t>
  </si>
  <si>
    <t>Transferencias corrientes a instituciones públicas financieras no monetarias</t>
  </si>
  <si>
    <t>Transferencias corrientes a instituciones públicas financieras no monetarias para servicios personales</t>
  </si>
  <si>
    <t>Otras transferencias corrientes a  instituciones públicas financieras no monetarias</t>
  </si>
  <si>
    <t>Transferencias corrientes a  instituciones públicas financieras no monetarias para pago electricidad no cortabl e</t>
  </si>
  <si>
    <t>Transferencias corrientes a instituciones públicas financieras monetarias</t>
  </si>
  <si>
    <t>Transferencias corrientes a  instituciones públicas financieras monetarias para servicios personales</t>
  </si>
  <si>
    <t>Otras transferencias corrientes a instituciones públicas financieras monetarias</t>
  </si>
  <si>
    <t>Transferencias corrientes a instituciones públicas financieras monetarias, pago de recapitalización</t>
  </si>
  <si>
    <t>SUBVENCIONES</t>
  </si>
  <si>
    <t>Subvenciones a empresas del sector privado</t>
  </si>
  <si>
    <t>Subvenciones a empresas y cuasiempresas públicas no financieras</t>
  </si>
  <si>
    <t>Subvenciones a Empresas y Cuasiempresas Públicas no Financieras</t>
  </si>
  <si>
    <t>Subvenciones a instituciones públicas financieras no monetarias</t>
  </si>
  <si>
    <t>Subvenciones a Instituciones Públicas Financieras no Monetarias</t>
  </si>
  <si>
    <t>Subvenciones a instituciones públicas financieras monetarias</t>
  </si>
  <si>
    <t>Subvenciones a Instituciones Públicas Financieras Monetarias</t>
  </si>
  <si>
    <t>TRANSFERENCIAS CORRIENTES AL SECTOR EXTERNO</t>
  </si>
  <si>
    <t>Transferencias corrientes a gobiernos extranjeros</t>
  </si>
  <si>
    <t>Transferencias corrientes a Gobiernos Extranjeros</t>
  </si>
  <si>
    <t>Transferencias corrientes a organismos internacionales</t>
  </si>
  <si>
    <t>Transferencias corrientes a Organismos Internacionales</t>
  </si>
  <si>
    <t>Transferencias corrientes al sector privado externo</t>
  </si>
  <si>
    <t>Transferencias corrientes al Sector Privado Externo</t>
  </si>
  <si>
    <t>TRANSFERENCIAS CORRIENTES A OTRAS INSTITUCIONES PÚBLICAS</t>
  </si>
  <si>
    <t>Transferencias corrientes destinadas a otras instituciones públicas[1]</t>
  </si>
  <si>
    <t>Transferencias corrientes destinadas a otras instituciones públicas</t>
  </si>
  <si>
    <t>Transferencias corrientes a otras instituciones públicas destinadas a remuneraciones</t>
  </si>
  <si>
    <t>Transferencias corrientes a otras instituciones públicas destinadas a gastos en bienes y servicios</t>
  </si>
  <si>
    <t>Transferencias corrientes a otras instituciones públicas destinadas a electricidad no cortable</t>
  </si>
  <si>
    <t>Transferencias corrientes a otras instituciones públicas destinadas a pago de medicamentos</t>
  </si>
  <si>
    <t>Sueldo en las transferencias a otras instituciones públicas</t>
  </si>
  <si>
    <t>Gasto en las transferencias a otras instituciones públicas</t>
  </si>
  <si>
    <t>Electricidad no cortable en las transferencias a otras instituciones públicas</t>
  </si>
  <si>
    <t>TRANSFERENCIAS DE CAPITAL</t>
  </si>
  <si>
    <t>TRANSFERENCIAS DE CAPITAL AL SECTOR PRIVADO</t>
  </si>
  <si>
    <t>Transferencias de capital a hogares y personas</t>
  </si>
  <si>
    <t>Transferencias de capital a asociaciones  privadas sin fines de lucro</t>
  </si>
  <si>
    <t>Transferencias de capital  a Asociaciones  Privadas sin Fines de Lucro</t>
  </si>
  <si>
    <t>Transferencias de capital a empresas del sector privado interno</t>
  </si>
  <si>
    <t>TRANSFERENCIAS DE CAPITAL AL GOBIERNO GENERAL  NACIONAL</t>
  </si>
  <si>
    <t>Aportaciones de capital a instituciones del gobierno central</t>
  </si>
  <si>
    <t>Aportaciones de capital al Poder Legislativo</t>
  </si>
  <si>
    <t>Aportaciones de capital al Poder Ejecutivo</t>
  </si>
  <si>
    <t>Aportaciones de capital al Poder Judicial</t>
  </si>
  <si>
    <t>Aportaciones de capital al Tribunal Constitucional</t>
  </si>
  <si>
    <t>Aportaciones de capital a la Junta Central Electoral</t>
  </si>
  <si>
    <t>Aportaciones de capital a la Cámara de Cuentas</t>
  </si>
  <si>
    <t>Aportaciones de capital al Defensor del Pueblo</t>
  </si>
  <si>
    <t>Aportaciones de capital al Tribunal Superior Electoral</t>
  </si>
  <si>
    <t>Transferencias de capital a las instituciones descentralizadas y autónomas no financieras</t>
  </si>
  <si>
    <t>Transferencias de capital a instituciones descentralizadas y autónomas no financieras para proyectos de inver sión</t>
  </si>
  <si>
    <t>Otras transferencias de capital a instituciones descentralizadas y autónomas no financieras</t>
  </si>
  <si>
    <t>Transferencias de capital a instituciones públicas de la seguridad social</t>
  </si>
  <si>
    <t>Transferencias de capital a instituciones públicas de la seguridad social para proyectos de inversión</t>
  </si>
  <si>
    <t>Otras transferencias de capital instituciones públicas de la seguridad social</t>
  </si>
  <si>
    <t>TRANSFERENCIAS DE CAPITAL A GOBIERNOS GENERALES LOCALES</t>
  </si>
  <si>
    <t>Transferencias de capital a gobiernos centrales municipales</t>
  </si>
  <si>
    <t>Transferencias de capital a gobiernos centrales municipales para proyectos de inversión</t>
  </si>
  <si>
    <t>Otras transferencias de capital a gobiernos centrales municipales</t>
  </si>
  <si>
    <t>Transferencias de capital a instituciones descentralizadas municipales</t>
  </si>
  <si>
    <t>Transferencias de capital a instituciones descentralizadas municipales para proyectos de inversión</t>
  </si>
  <si>
    <t>Otras transferencias de capital a instituciones descentralizadas municipales</t>
  </si>
  <si>
    <t>TRANSFERENCIAS DE CAPITAL  A EMPRESAS PÚBLICAS NO FINANCIERAS</t>
  </si>
  <si>
    <t>Transferencias de capital a empresas públicas no financieras nacionales</t>
  </si>
  <si>
    <t>Transferencias de capital a empresas públicas no financieras nacionales para proyectos de inversión</t>
  </si>
  <si>
    <t>Otras transferencias de capital a empresas públicas no financieras nacionales</t>
  </si>
  <si>
    <t>Transferencias de capital a empresas públicas no financieras municipales</t>
  </si>
  <si>
    <t>Transferencias de capital a empresas públicas no financieras municipales para proyectos de inversión</t>
  </si>
  <si>
    <t>Otras transferencias de capital a empresas públicas no financieras municipales</t>
  </si>
  <si>
    <t>TRANSFERENCIAS DE CAPITAL A INSTITUCIONES PÚBLICAS FINANCIERAS</t>
  </si>
  <si>
    <t>Transferencias de capital a instituciones públicas financieras no monetarias</t>
  </si>
  <si>
    <t>Transferencias de capital a instituciones públicas financieras no monetarias  para proyectos de inversión</t>
  </si>
  <si>
    <t>Otras transferencias de capital a instituciones públicas financieras no monetarias</t>
  </si>
  <si>
    <t>Transferencias de capital a instituciones públicas financieras monetarias</t>
  </si>
  <si>
    <t>Transferencias de capital a instituciones públicas financieras monetarias  para proyectos de inversión</t>
  </si>
  <si>
    <t>Otras transferencias de capital a instituciones públicas financieras monetarias</t>
  </si>
  <si>
    <t>TRANSFERENCIAS DE CAPITAL AL SECTOR EXTERNO</t>
  </si>
  <si>
    <t>Transferencias de capital a gobiernos extranjeros</t>
  </si>
  <si>
    <t>Transferencias  de capital a Gobiernos Extranjeros</t>
  </si>
  <si>
    <t>Transferencias de capital a organismos internacionales</t>
  </si>
  <si>
    <t>Transferencias  de capital a Organismos Internacionales</t>
  </si>
  <si>
    <t>Transferencias de capital al sector privado externo</t>
  </si>
  <si>
    <t>Transferencias de capital al Sector Privado Externo</t>
  </si>
  <si>
    <t>TRANSFERENCIAS DE CAPITAL A OTRAS INSTITUCIONES PÚBLICAS</t>
  </si>
  <si>
    <t>Transferencias de capital a otras instituciones públicas</t>
  </si>
  <si>
    <t>Transferencias de Capital destinada a otras Instituciones Públicas</t>
  </si>
  <si>
    <t>Transferencia de capital para bienes de reposición de activos</t>
  </si>
  <si>
    <t>Transferencia de Capital para Bienes de reposición de activos</t>
  </si>
  <si>
    <t>Transferencia de capital para inversión en proyectos</t>
  </si>
  <si>
    <t>Transferencia de Capital para Inversión en proyectos</t>
  </si>
  <si>
    <t>BIENES MUEBLES, INMUEBLES E INTANGIBLES</t>
  </si>
  <si>
    <t>MOBILIARIO Y EQUIPO</t>
  </si>
  <si>
    <t>Muebles de oficina y estantería</t>
  </si>
  <si>
    <t>Muebles de alojamiento</t>
  </si>
  <si>
    <t>Muebles de alojamiento, excepto de oficina y estantería</t>
  </si>
  <si>
    <t>Equipos de cómputo</t>
  </si>
  <si>
    <t>Equipo computacional</t>
  </si>
  <si>
    <t>Electrodomésticos</t>
  </si>
  <si>
    <t>Otros mobiliarios y equipos no identificados precedentemente</t>
  </si>
  <si>
    <t>Otros Mobiliarios y Equipos no Identificados Precedentemente</t>
  </si>
  <si>
    <t>MOBILIARIO Y EQUIPO EDUCACIONAL Y RECREATIVO</t>
  </si>
  <si>
    <t>Equipos y aparatos audiovisuales</t>
  </si>
  <si>
    <t>Equipos y Aparatos Audiovisuales</t>
  </si>
  <si>
    <t>Aparatos deportivos</t>
  </si>
  <si>
    <t>Cámaras fotográficas y de video</t>
  </si>
  <si>
    <t>Equipos  recreativos</t>
  </si>
  <si>
    <t>Otros mobiliario y equipo educacional y recreativo</t>
  </si>
  <si>
    <t>EQUIPO E INSTRUMENTAL, CIENTÍFICO Y LABORATORIO</t>
  </si>
  <si>
    <t>Equipo médico y de laboratorio</t>
  </si>
  <si>
    <t>Instrumental médico y de laboratorio</t>
  </si>
  <si>
    <t>Equipo veterinario</t>
  </si>
  <si>
    <t>Equipo meteorológico y sismológico</t>
  </si>
  <si>
    <t>Equipo Meteriológico y sismológico</t>
  </si>
  <si>
    <t>VEHÍCULOS Y EQUIPO DE TRANSPORTE, TRACCIÓN Y ELEVACIÓN</t>
  </si>
  <si>
    <t>Automóviles y camiones</t>
  </si>
  <si>
    <t>Carrocerías y remolques</t>
  </si>
  <si>
    <t>Equipo aeronáutico</t>
  </si>
  <si>
    <t>Equipo aeronaútico</t>
  </si>
  <si>
    <t>Equipo ferroviario</t>
  </si>
  <si>
    <t>Embarcaciones</t>
  </si>
  <si>
    <t>Equipo de tracción</t>
  </si>
  <si>
    <t>Equipo de elevación</t>
  </si>
  <si>
    <t>Otros equipos de transporte</t>
  </si>
  <si>
    <t>MAQUINARIA, OTROS EQUIPOS Y HERRAMIENTAS</t>
  </si>
  <si>
    <t>Maquinaria y equipo agropecuario</t>
  </si>
  <si>
    <t>Maquinaria y equipo industrial</t>
  </si>
  <si>
    <t>Maquinaria y equipo de construcción</t>
  </si>
  <si>
    <t>Sistemas de aire acondicionado, calefacción y refrigeración industrial y comercial</t>
  </si>
  <si>
    <t>Equipo de comunicación, telecomunicaciones y señalamiento</t>
  </si>
  <si>
    <t>Equipo de generación eléctrica, aparatos y accesorios eléctricos</t>
  </si>
  <si>
    <t>Herramientas y máquinas-herramientas</t>
  </si>
  <si>
    <t>Otros equipos</t>
  </si>
  <si>
    <t>EQUIPOS DE DEFENSA Y SEGURIDAD</t>
  </si>
  <si>
    <t>Equipos de defensa</t>
  </si>
  <si>
    <t>Equipos de seguridad</t>
  </si>
  <si>
    <t>ACTIVOS BIÓLOGICOS CULTIVABLES</t>
  </si>
  <si>
    <t>Bovinos</t>
  </si>
  <si>
    <t>Porcinos</t>
  </si>
  <si>
    <t>Aves</t>
  </si>
  <si>
    <t>Ovinos y caprinos</t>
  </si>
  <si>
    <t>Peces y acuicultura</t>
  </si>
  <si>
    <t>Equinos</t>
  </si>
  <si>
    <t>Especies menores y de zoológico</t>
  </si>
  <si>
    <t>Otros animales que generan producción recurrente</t>
  </si>
  <si>
    <t>Árboles, cultivos y plantas que generan productos recurrentes</t>
  </si>
  <si>
    <t>BIENES INTANGIBLES</t>
  </si>
  <si>
    <t>Investigación y desarrollo</t>
  </si>
  <si>
    <t>Exploración y evaluación minera</t>
  </si>
  <si>
    <t>Programas de informática y base de datos</t>
  </si>
  <si>
    <t>Programas de informática</t>
  </si>
  <si>
    <t>Base de datos</t>
  </si>
  <si>
    <t>Originales para esparcimiento, literarios o artísticos</t>
  </si>
  <si>
    <t>Estudios de preinversión</t>
  </si>
  <si>
    <t>Marcas y patentes</t>
  </si>
  <si>
    <t>Concesiones</t>
  </si>
  <si>
    <t>Licencias informáticas e intelectuales, industriales y comerciales</t>
  </si>
  <si>
    <t>Informáticas</t>
  </si>
  <si>
    <t>Intelectuales</t>
  </si>
  <si>
    <t>Industriales</t>
  </si>
  <si>
    <t>Comerciales</t>
  </si>
  <si>
    <t>Otros activos intangibles</t>
  </si>
  <si>
    <t>EDIFICIOS, ESTRUCTURAS, TIERRAS, TERRENOS Y OBJETOS DE VALOR</t>
  </si>
  <si>
    <t>Edificios residenciales (viviendas)</t>
  </si>
  <si>
    <t>Adquisición de mejoras para la ejecución de proyecto</t>
  </si>
  <si>
    <t>Edificios no residenciales</t>
  </si>
  <si>
    <t>Terrenos urbanos</t>
  </si>
  <si>
    <t>Terrenos urbanos sin mejoras</t>
  </si>
  <si>
    <t>Terrenos urbanos con mejoras</t>
  </si>
  <si>
    <t>Terrenos urbanos con edificaciones</t>
  </si>
  <si>
    <t>Terrenos urbanos  para cementerios</t>
  </si>
  <si>
    <t>Tierras rurales</t>
  </si>
  <si>
    <t>Tierras rurales sin mejoras</t>
  </si>
  <si>
    <t>Tierras rurales con mejoras</t>
  </si>
  <si>
    <t>Tierras con edificaciones</t>
  </si>
  <si>
    <t>Objetos de valor</t>
  </si>
  <si>
    <t>Metales y piedras preciosas</t>
  </si>
  <si>
    <t>Antigüedades, bienes artísticos y otros objetos de arte</t>
  </si>
  <si>
    <t>Objetos del patrimonio cultural</t>
  </si>
  <si>
    <t>Otras estructuras y objetos de valor</t>
  </si>
  <si>
    <t>OBRAS</t>
  </si>
  <si>
    <t>OBRAS EN EDIFICACIONES</t>
  </si>
  <si>
    <t>Obras para edificación residencial (viviendas)</t>
  </si>
  <si>
    <t>Obras para edificación no residencial</t>
  </si>
  <si>
    <t>Obras para edificación de otras estructuras</t>
  </si>
  <si>
    <t>Mejoras de tierras y terrenos</t>
  </si>
  <si>
    <t>Supervisión e inspección de obras en edificaciones</t>
  </si>
  <si>
    <t>INFRAESTRUCTURA</t>
  </si>
  <si>
    <t>Obras hidráulicas y sanitarias</t>
  </si>
  <si>
    <t>Obras hidraúlicas y sanitarias</t>
  </si>
  <si>
    <t>Obras de energía</t>
  </si>
  <si>
    <t>Obras de telecomunicaciones</t>
  </si>
  <si>
    <t>Infraestructura terrestre y obras anexas</t>
  </si>
  <si>
    <t>Supervisión de infraestructura terrestre y obras anexas</t>
  </si>
  <si>
    <t>Infraestructura marítima y aérea</t>
  </si>
  <si>
    <t>Infraestructura y plantaciones agrícolas</t>
  </si>
  <si>
    <t>Obras urbanísticas</t>
  </si>
  <si>
    <t>Obras en cementerios</t>
  </si>
  <si>
    <t>Obras en plantas industriales, hidrocarburos y minas</t>
  </si>
  <si>
    <t>CONSTRUCCIONES EN BIENES CONCESIONADOS</t>
  </si>
  <si>
    <t>Construcciones en bienes de uso público concesionados</t>
  </si>
  <si>
    <t>Construcciones en bienes de uso privado concesionados</t>
  </si>
  <si>
    <t>GASTOS QUE SE ASIGNARÁN DURANTE EL EJERCICIO PARA INVERSIÓN (ART. 32 Y 33 LEY 423-06)</t>
  </si>
  <si>
    <t>5 % que se asignará durante el ejercicio para inversión</t>
  </si>
  <si>
    <t>Del 5% a ser asignados durante el ejercicio para inversión</t>
  </si>
  <si>
    <t>1 % que se asignará durante el ejercicio para inversión por calamidad pública</t>
  </si>
  <si>
    <t>Del 1% a ser asignados durante el ejercicio para inversión por calamidad pública</t>
  </si>
  <si>
    <t>ADQUISICION DE ACTIVOS FINANCIEROS CON FINES DE POLÍTICA</t>
  </si>
  <si>
    <t>CONCESIÓN DE PRESTAMOS</t>
  </si>
  <si>
    <t>Concesión de préstamos al sector privado</t>
  </si>
  <si>
    <t>Concesión de préstamos de empresas privadas internas</t>
  </si>
  <si>
    <t>Concesión de préstamos de empresas privadas externas</t>
  </si>
  <si>
    <t>Concesión de préstamos a instituciones financieras  privadas internas</t>
  </si>
  <si>
    <t>Concesión de préstamos a instituciones financieras privadas externas</t>
  </si>
  <si>
    <t>Concesión de préstamos al sector público</t>
  </si>
  <si>
    <t>Concesión de préstamos al gobierno central</t>
  </si>
  <si>
    <t>Concesión de préstamos a instituciones descentralizadas autónomas no empresariales y no financieras</t>
  </si>
  <si>
    <t>Concesión de préstamos a instituciones de seguridad social</t>
  </si>
  <si>
    <t>Concesión de préstamos a municipios</t>
  </si>
  <si>
    <t>Concesión de préstamos a empresas públicas no financieras</t>
  </si>
  <si>
    <t>Concesión de préstamos a instituciones públicas financieras no monetarias</t>
  </si>
  <si>
    <t>Concesión de préstamos a instituciones públicas financieras monetarias</t>
  </si>
  <si>
    <t>Concesión de préstamos de organismos e instituciones internacionales</t>
  </si>
  <si>
    <t>Concesión de préstamos al Sector Externo</t>
  </si>
  <si>
    <t>ADQUISICIÓN DE TÍTULOS VALORES REPRESENTATIVOS DE DEUDA</t>
  </si>
  <si>
    <t>Títulos y valores de deuda del sector privado</t>
  </si>
  <si>
    <t>Adquisición de valores representativos de deuda de empresas privadas internas</t>
  </si>
  <si>
    <t>Adquisición de valores representativos de deuda de empresas privadas externas</t>
  </si>
  <si>
    <t>Títulos y valores de deuda del sector público</t>
  </si>
  <si>
    <t>Títulos y valores representativos de deuda de empresas públicas no financieras (EPNF)</t>
  </si>
  <si>
    <t>Títulos y valores representativos de deuda de instituciones públicas financieras no monetarias (IPFNM)</t>
  </si>
  <si>
    <t>Títulos y valores representativos de deuda de instituciones públicas financieras monetarias (IPFM)</t>
  </si>
  <si>
    <t>Títulos y valores representativos de deuda del sector externo</t>
  </si>
  <si>
    <t>Títulos valores representativos de deuda del Sector Externo</t>
  </si>
  <si>
    <t>COMPRA DE ACCIONES Y PARTICIPACIONES DE CAPITAL</t>
  </si>
  <si>
    <t>Acciones y participaciones de capital del sector privado</t>
  </si>
  <si>
    <t>Adquisición de acciones y participaciones de capital de empresas privadas internas</t>
  </si>
  <si>
    <t>Adquisición de acciones y participaciones de capital de empresas privadas externas</t>
  </si>
  <si>
    <t>Acciones y participaciones de capital del sector público</t>
  </si>
  <si>
    <t>Acciones y participaciones de capital de instituciones públicas descentralizadas y autónomas no financieras</t>
  </si>
  <si>
    <t>Acciones y participaciones de capital de instituciones públicas de la seguridad social</t>
  </si>
  <si>
    <t>Acciones y participaciones de capital de empresas públicas no financieras (EPNF)</t>
  </si>
  <si>
    <t>Acciones y participaciones de capital de instituciones financieras no monetarias</t>
  </si>
  <si>
    <t>Acciones y participaciones de capital de instituciones financieras monetarias</t>
  </si>
  <si>
    <t>Adquisición de acciones y participaciones de capital de organismos e instituciones internacionales</t>
  </si>
  <si>
    <t>Acciones y participaciones de capital del sector externo</t>
  </si>
  <si>
    <t>Acciones y participaciones de capital de organismos multilaterales</t>
  </si>
  <si>
    <t>OBLIGACIONES NEGOCIALES</t>
  </si>
  <si>
    <t>Obligaciones negociables del sector privado</t>
  </si>
  <si>
    <t>Obligaciones negociables del sector privado interna</t>
  </si>
  <si>
    <t>Obligaciones negociables del sector privado externo</t>
  </si>
  <si>
    <t>Obligaciones negociables del sector público</t>
  </si>
  <si>
    <t>Obligaciones negociables empresas públicas no financieras (EPNF)</t>
  </si>
  <si>
    <t>Obligaciones negociables de instituciones financieras no monetarias</t>
  </si>
  <si>
    <t>Obligaciones negociables de Instituciones financieras monetarias</t>
  </si>
  <si>
    <t>Adquisición de obligaciones negociables de organismos e instituciones internacionales</t>
  </si>
  <si>
    <t>APORTES DE CAPITAL AL SECTOR PÚBLICO</t>
  </si>
  <si>
    <t>Aportes de capital al sector público financiero</t>
  </si>
  <si>
    <t>Aportes de capital al sector público no financiero</t>
  </si>
  <si>
    <t>GASTOS FINANCIEROS</t>
  </si>
  <si>
    <t>INTERESES DE LA DEUDA PÚBLICA INTERNA</t>
  </si>
  <si>
    <t>Intereses de la deuda pública interna de corto plazo</t>
  </si>
  <si>
    <t>Pago de recapitalización</t>
  </si>
  <si>
    <t>Intereses de la deuda pública interna de largo plazo</t>
  </si>
  <si>
    <t>Intereses de la deuda pública interna de largo plazo para recapitalización Bco. Central</t>
  </si>
  <si>
    <t>INTERESES DE LA DEUDA PUBLICA EXTERNA</t>
  </si>
  <si>
    <t>Intereses de la deuda pública externa de corto plazo</t>
  </si>
  <si>
    <t>Intereses de la deuda pública externa de largo plazo</t>
  </si>
  <si>
    <t>INTERESES DE LA DEUDA COMERCIAL</t>
  </si>
  <si>
    <t>Intereses de la Deuda Comercial de corto plazo</t>
  </si>
  <si>
    <t>Intereses de la Deuda Comercial de largo plazo</t>
  </si>
  <si>
    <t>COMISIONES Y OTROS GASTOS BANCARIOS DE LA DEUDA PÚBLICA</t>
  </si>
  <si>
    <t>Comisiones y otros gastos bancarios de la deuda pública interna</t>
  </si>
  <si>
    <t>Comisiones y otros gastos bancarios de la deuda pública externa</t>
  </si>
  <si>
    <t>2.2.2.2</t>
  </si>
  <si>
    <r>
      <rPr>
        <b/>
        <sz val="9"/>
        <color rgb="FF393838"/>
        <rFont val="Century Gothic"/>
        <family val="2"/>
      </rPr>
      <t>1.4.1.2</t>
    </r>
  </si>
  <si>
    <r>
      <rPr>
        <b/>
        <sz val="9"/>
        <color rgb="FF393838"/>
        <rFont val="Century Gothic"/>
        <family val="2"/>
      </rPr>
      <t>TRANSFERENCIAS/APORTACIONES CORRIENTES RECIBIDAS DEL GOBIERNO CENTRAL</t>
    </r>
  </si>
  <si>
    <r>
      <rPr>
        <sz val="9"/>
        <color rgb="FF393838"/>
        <rFont val="Century Gothic"/>
        <family val="2"/>
      </rPr>
      <t>1.4.1.2.01</t>
    </r>
  </si>
  <si>
    <r>
      <rPr>
        <sz val="9"/>
        <color rgb="FF393838"/>
        <rFont val="Century Gothic"/>
        <family val="2"/>
      </rPr>
      <t>Del gobierno central</t>
    </r>
  </si>
  <si>
    <r>
      <rPr>
        <b/>
        <sz val="9"/>
        <color rgb="FF393838"/>
        <rFont val="Times New Roman"/>
        <family val="1"/>
      </rPr>
      <t>2.1.1</t>
    </r>
  </si>
  <si>
    <r>
      <rPr>
        <sz val="9"/>
        <color rgb="FF393838"/>
        <rFont val="Times New Roman"/>
        <family val="1"/>
      </rPr>
      <t>2.1.1.1</t>
    </r>
  </si>
  <si>
    <r>
      <rPr>
        <sz val="9"/>
        <color rgb="FF393838"/>
        <rFont val="Times New Roman"/>
        <family val="1"/>
      </rPr>
      <t>2.1.1.1.01</t>
    </r>
  </si>
  <si>
    <r>
      <rPr>
        <sz val="9"/>
        <color rgb="FF393838"/>
        <rFont val="Times New Roman"/>
        <family val="1"/>
      </rPr>
      <t>2.1.1.1.02</t>
    </r>
  </si>
  <si>
    <r>
      <rPr>
        <sz val="9"/>
        <color rgb="FF393838"/>
        <rFont val="Times New Roman"/>
        <family val="1"/>
      </rPr>
      <t>2.1.1.1.03</t>
    </r>
  </si>
  <si>
    <r>
      <rPr>
        <sz val="9"/>
        <color rgb="FF393838"/>
        <rFont val="Times New Roman"/>
        <family val="1"/>
      </rPr>
      <t>2.1.1.1.04</t>
    </r>
  </si>
  <si>
    <r>
      <rPr>
        <sz val="9"/>
        <color rgb="FF393838"/>
        <rFont val="Times New Roman"/>
        <family val="1"/>
      </rPr>
      <t>2.1.1.1.05</t>
    </r>
  </si>
  <si>
    <r>
      <rPr>
        <sz val="9"/>
        <color rgb="FF393838"/>
        <rFont val="Times New Roman"/>
        <family val="1"/>
      </rPr>
      <t>2.1.1.1.06</t>
    </r>
  </si>
  <si>
    <r>
      <rPr>
        <b/>
        <sz val="9"/>
        <color rgb="FF393838"/>
        <rFont val="Times New Roman"/>
        <family val="1"/>
      </rPr>
      <t>2.1.1.2</t>
    </r>
  </si>
  <si>
    <r>
      <rPr>
        <sz val="9"/>
        <color rgb="FF393838"/>
        <rFont val="Times New Roman"/>
        <family val="1"/>
      </rPr>
      <t>2.1.1.2.01</t>
    </r>
  </si>
  <si>
    <r>
      <rPr>
        <sz val="9"/>
        <color rgb="FF393838"/>
        <rFont val="Times New Roman"/>
        <family val="1"/>
      </rPr>
      <t>2.1.1.2.02</t>
    </r>
  </si>
  <si>
    <r>
      <rPr>
        <sz val="9"/>
        <color rgb="FF393838"/>
        <rFont val="Times New Roman"/>
        <family val="1"/>
      </rPr>
      <t>2.1.1.2.03</t>
    </r>
  </si>
  <si>
    <r>
      <rPr>
        <sz val="9"/>
        <color rgb="FF393838"/>
        <rFont val="Times New Roman"/>
        <family val="1"/>
      </rPr>
      <t>2.1.1.2.04</t>
    </r>
  </si>
  <si>
    <r>
      <rPr>
        <sz val="9"/>
        <color rgb="FF393838"/>
        <rFont val="Times New Roman"/>
        <family val="1"/>
      </rPr>
      <t>2.1.1.2.05</t>
    </r>
  </si>
  <si>
    <r>
      <rPr>
        <sz val="9"/>
        <color rgb="FF393838"/>
        <rFont val="Times New Roman"/>
        <family val="1"/>
      </rPr>
      <t>2.1.1.2.06</t>
    </r>
  </si>
  <si>
    <r>
      <rPr>
        <sz val="9"/>
        <color rgb="FF393838"/>
        <rFont val="Times New Roman"/>
        <family val="1"/>
      </rPr>
      <t>2.1.1.2.07</t>
    </r>
  </si>
  <si>
    <r>
      <rPr>
        <b/>
        <sz val="9"/>
        <color rgb="FF393838"/>
        <rFont val="Times New Roman"/>
        <family val="1"/>
      </rPr>
      <t>2.1.1.3</t>
    </r>
  </si>
  <si>
    <r>
      <rPr>
        <sz val="9"/>
        <color rgb="FF393838"/>
        <rFont val="Times New Roman"/>
        <family val="1"/>
      </rPr>
      <t>2.1.1.3.01</t>
    </r>
  </si>
  <si>
    <r>
      <rPr>
        <b/>
        <sz val="9"/>
        <color rgb="FF393838"/>
        <rFont val="Times New Roman"/>
        <family val="1"/>
      </rPr>
      <t>2.1.1.4</t>
    </r>
  </si>
  <si>
    <r>
      <rPr>
        <sz val="9"/>
        <color rgb="FF393838"/>
        <rFont val="Times New Roman"/>
        <family val="1"/>
      </rPr>
      <t>2.1.1.4.01</t>
    </r>
  </si>
  <si>
    <r>
      <rPr>
        <b/>
        <sz val="9"/>
        <color rgb="FF393838"/>
        <rFont val="Times New Roman"/>
        <family val="1"/>
      </rPr>
      <t>2.1.1.5</t>
    </r>
  </si>
  <si>
    <r>
      <rPr>
        <sz val="9"/>
        <color rgb="FF393838"/>
        <rFont val="Times New Roman"/>
        <family val="1"/>
      </rPr>
      <t>2.1.1.5.01</t>
    </r>
  </si>
  <si>
    <r>
      <rPr>
        <sz val="9"/>
        <color rgb="FF393838"/>
        <rFont val="Times New Roman"/>
        <family val="1"/>
      </rPr>
      <t>2.1.1.5.02</t>
    </r>
  </si>
  <si>
    <r>
      <rPr>
        <sz val="9"/>
        <color rgb="FF393838"/>
        <rFont val="Times New Roman"/>
        <family val="1"/>
      </rPr>
      <t>2.1.1.5.03</t>
    </r>
  </si>
  <si>
    <r>
      <rPr>
        <sz val="9"/>
        <color rgb="FF393838"/>
        <rFont val="Times New Roman"/>
        <family val="1"/>
      </rPr>
      <t>2.1.1.5.04</t>
    </r>
  </si>
  <si>
    <r>
      <rPr>
        <b/>
        <sz val="9"/>
        <color rgb="FF393838"/>
        <rFont val="Times New Roman"/>
        <family val="1"/>
      </rPr>
      <t>2.1.1.6</t>
    </r>
  </si>
  <si>
    <r>
      <rPr>
        <sz val="9"/>
        <color rgb="FF393838"/>
        <rFont val="Times New Roman"/>
        <family val="1"/>
      </rPr>
      <t>2.1.1.6.01</t>
    </r>
  </si>
  <si>
    <r>
      <rPr>
        <b/>
        <sz val="9"/>
        <color rgb="FF393838"/>
        <rFont val="Times New Roman"/>
        <family val="1"/>
      </rPr>
      <t>2.1.2</t>
    </r>
  </si>
  <si>
    <r>
      <rPr>
        <b/>
        <sz val="9"/>
        <color rgb="FF393838"/>
        <rFont val="Times New Roman"/>
        <family val="1"/>
      </rPr>
      <t>2.1.2.1</t>
    </r>
  </si>
  <si>
    <r>
      <rPr>
        <sz val="9"/>
        <color rgb="FF393838"/>
        <rFont val="Times New Roman"/>
        <family val="1"/>
      </rPr>
      <t>2.1.2.1.01</t>
    </r>
  </si>
  <si>
    <r>
      <rPr>
        <b/>
        <sz val="9"/>
        <color rgb="FF393838"/>
        <rFont val="Times New Roman"/>
        <family val="1"/>
      </rPr>
      <t>2.1.2.2</t>
    </r>
  </si>
  <si>
    <r>
      <rPr>
        <sz val="9"/>
        <color rgb="FF393838"/>
        <rFont val="Times New Roman"/>
        <family val="1"/>
      </rPr>
      <t>2.1.2.2.01</t>
    </r>
  </si>
  <si>
    <r>
      <rPr>
        <sz val="9"/>
        <color rgb="FF393838"/>
        <rFont val="Times New Roman"/>
        <family val="1"/>
      </rPr>
      <t>2.1.2.2.02</t>
    </r>
  </si>
  <si>
    <r>
      <rPr>
        <sz val="9"/>
        <color rgb="FF393838"/>
        <rFont val="Times New Roman"/>
        <family val="1"/>
      </rPr>
      <t>2.1.2.2.03</t>
    </r>
  </si>
  <si>
    <r>
      <rPr>
        <sz val="9"/>
        <color rgb="FF393838"/>
        <rFont val="Times New Roman"/>
        <family val="1"/>
      </rPr>
      <t>2.1.2.2.04</t>
    </r>
  </si>
  <si>
    <r>
      <rPr>
        <sz val="9"/>
        <color rgb="FF393838"/>
        <rFont val="Times New Roman"/>
        <family val="1"/>
      </rPr>
      <t>2.1.2.2.05</t>
    </r>
  </si>
  <si>
    <r>
      <rPr>
        <sz val="9"/>
        <color rgb="FF393838"/>
        <rFont val="Times New Roman"/>
        <family val="1"/>
      </rPr>
      <t>2.1.2.2.06</t>
    </r>
  </si>
  <si>
    <r>
      <rPr>
        <sz val="9"/>
        <color rgb="FF393838"/>
        <rFont val="Times New Roman"/>
        <family val="1"/>
      </rPr>
      <t>2.1.2.2.07</t>
    </r>
  </si>
  <si>
    <r>
      <rPr>
        <sz val="9"/>
        <color rgb="FF393838"/>
        <rFont val="Times New Roman"/>
        <family val="1"/>
      </rPr>
      <t>2.1.2.2.08</t>
    </r>
  </si>
  <si>
    <r>
      <rPr>
        <sz val="9"/>
        <color rgb="FF393838"/>
        <rFont val="Times New Roman"/>
        <family val="1"/>
      </rPr>
      <t>2.1.2.2.09</t>
    </r>
  </si>
  <si>
    <r>
      <rPr>
        <sz val="9"/>
        <color rgb="FF393838"/>
        <rFont val="Times New Roman"/>
        <family val="1"/>
      </rPr>
      <t>2.1.2.2.10</t>
    </r>
  </si>
  <si>
    <r>
      <rPr>
        <b/>
        <sz val="9"/>
        <color rgb="FF393838"/>
        <rFont val="Times New Roman"/>
        <family val="1"/>
      </rPr>
      <t>2.1.2.3</t>
    </r>
  </si>
  <si>
    <r>
      <rPr>
        <sz val="9"/>
        <color rgb="FF393838"/>
        <rFont val="Times New Roman"/>
        <family val="1"/>
      </rPr>
      <t>2.1.2.3.01</t>
    </r>
  </si>
  <si>
    <r>
      <rPr>
        <b/>
        <sz val="9"/>
        <color rgb="FF393838"/>
        <rFont val="Times New Roman"/>
        <family val="1"/>
      </rPr>
      <t>2.1.3</t>
    </r>
  </si>
  <si>
    <r>
      <rPr>
        <b/>
        <sz val="9"/>
        <color rgb="FF393838"/>
        <rFont val="Times New Roman"/>
        <family val="1"/>
      </rPr>
      <t>2.1.3.1</t>
    </r>
  </si>
  <si>
    <r>
      <rPr>
        <sz val="9"/>
        <color rgb="FF393838"/>
        <rFont val="Times New Roman"/>
        <family val="1"/>
      </rPr>
      <t>2.1.3.1.01</t>
    </r>
  </si>
  <si>
    <r>
      <rPr>
        <sz val="9"/>
        <color rgb="FF393838"/>
        <rFont val="Times New Roman"/>
        <family val="1"/>
      </rPr>
      <t>2.1.3.1.02</t>
    </r>
  </si>
  <si>
    <r>
      <rPr>
        <b/>
        <sz val="9"/>
        <color rgb="FF393838"/>
        <rFont val="Times New Roman"/>
        <family val="1"/>
      </rPr>
      <t>2.1.3.2</t>
    </r>
  </si>
  <si>
    <r>
      <rPr>
        <sz val="9"/>
        <color rgb="FF393838"/>
        <rFont val="Times New Roman"/>
        <family val="1"/>
      </rPr>
      <t>2.1.3.2.01</t>
    </r>
  </si>
  <si>
    <r>
      <rPr>
        <sz val="9"/>
        <color rgb="FF393838"/>
        <rFont val="Times New Roman"/>
        <family val="1"/>
      </rPr>
      <t>2.1.3.2.02</t>
    </r>
  </si>
  <si>
    <r>
      <rPr>
        <b/>
        <sz val="9"/>
        <color rgb="FF393838"/>
        <rFont val="Times New Roman"/>
        <family val="1"/>
      </rPr>
      <t>2.1.4</t>
    </r>
  </si>
  <si>
    <r>
      <rPr>
        <b/>
        <sz val="9"/>
        <color rgb="FF393838"/>
        <rFont val="Times New Roman"/>
        <family val="1"/>
      </rPr>
      <t>2.1.4.1</t>
    </r>
  </si>
  <si>
    <r>
      <rPr>
        <sz val="9"/>
        <color rgb="FF393838"/>
        <rFont val="Times New Roman"/>
        <family val="1"/>
      </rPr>
      <t>2.1.4.1.01</t>
    </r>
  </si>
  <si>
    <r>
      <rPr>
        <sz val="9"/>
        <color rgb="FF393838"/>
        <rFont val="Times New Roman"/>
        <family val="1"/>
      </rPr>
      <t>2.1.4.2</t>
    </r>
  </si>
  <si>
    <r>
      <rPr>
        <sz val="9"/>
        <color rgb="FF393838"/>
        <rFont val="Times New Roman"/>
        <family val="1"/>
      </rPr>
      <t>2.1.4.2.01</t>
    </r>
  </si>
  <si>
    <r>
      <rPr>
        <sz val="9"/>
        <color rgb="FF393838"/>
        <rFont val="Times New Roman"/>
        <family val="1"/>
      </rPr>
      <t>2.1.4.2.02</t>
    </r>
  </si>
  <si>
    <r>
      <rPr>
        <sz val="9"/>
        <color rgb="FF393838"/>
        <rFont val="Times New Roman"/>
        <family val="1"/>
      </rPr>
      <t>2.1.4.2.03</t>
    </r>
  </si>
  <si>
    <r>
      <rPr>
        <sz val="9"/>
        <color rgb="FF393838"/>
        <rFont val="Times New Roman"/>
        <family val="1"/>
      </rPr>
      <t>2.1.4.2.04</t>
    </r>
  </si>
  <si>
    <r>
      <rPr>
        <b/>
        <sz val="9"/>
        <color rgb="FF393838"/>
        <rFont val="Times New Roman"/>
        <family val="1"/>
      </rPr>
      <t>2.1.5</t>
    </r>
  </si>
  <si>
    <r>
      <rPr>
        <b/>
        <sz val="9"/>
        <color rgb="FF393838"/>
        <rFont val="Times New Roman"/>
        <family val="1"/>
      </rPr>
      <t>2.1.5.1</t>
    </r>
  </si>
  <si>
    <r>
      <rPr>
        <sz val="9"/>
        <color rgb="FF393838"/>
        <rFont val="Times New Roman"/>
        <family val="1"/>
      </rPr>
      <t>2.1.5.1.01</t>
    </r>
  </si>
  <si>
    <r>
      <rPr>
        <b/>
        <sz val="9"/>
        <color rgb="FF393838"/>
        <rFont val="Times New Roman"/>
        <family val="1"/>
      </rPr>
      <t>2.1.5.2</t>
    </r>
  </si>
  <si>
    <r>
      <rPr>
        <sz val="9"/>
        <color rgb="FF393838"/>
        <rFont val="Times New Roman"/>
        <family val="1"/>
      </rPr>
      <t>2.1.5.2.01</t>
    </r>
  </si>
  <si>
    <r>
      <rPr>
        <b/>
        <sz val="9"/>
        <color rgb="FF393838"/>
        <rFont val="Times New Roman"/>
        <family val="1"/>
      </rPr>
      <t>2.1.5.3</t>
    </r>
  </si>
  <si>
    <r>
      <rPr>
        <sz val="9"/>
        <color rgb="FF393838"/>
        <rFont val="Times New Roman"/>
        <family val="1"/>
      </rPr>
      <t>2.1.5.3.01</t>
    </r>
  </si>
  <si>
    <r>
      <rPr>
        <b/>
        <sz val="9"/>
        <color rgb="FF393838"/>
        <rFont val="Times New Roman"/>
        <family val="1"/>
      </rPr>
      <t>2.1.5.4</t>
    </r>
  </si>
  <si>
    <r>
      <rPr>
        <sz val="9"/>
        <color rgb="FF393838"/>
        <rFont val="Times New Roman"/>
        <family val="1"/>
      </rPr>
      <t>2.1.5.4.01</t>
    </r>
  </si>
  <si>
    <r>
      <rPr>
        <b/>
        <sz val="9"/>
        <color rgb="FF393838"/>
        <rFont val="Times New Roman"/>
        <family val="1"/>
      </rPr>
      <t>2.2.1</t>
    </r>
  </si>
  <si>
    <r>
      <rPr>
        <b/>
        <sz val="9"/>
        <color rgb="FF393838"/>
        <rFont val="Times New Roman"/>
        <family val="1"/>
      </rPr>
      <t>2.2.1.1</t>
    </r>
  </si>
  <si>
    <r>
      <rPr>
        <sz val="9"/>
        <color rgb="FF393838"/>
        <rFont val="Times New Roman"/>
        <family val="1"/>
      </rPr>
      <t>2.2.1.1.01</t>
    </r>
  </si>
  <si>
    <r>
      <rPr>
        <b/>
        <sz val="9"/>
        <color rgb="FF393838"/>
        <rFont val="Times New Roman"/>
        <family val="1"/>
      </rPr>
      <t>2.2.1.2</t>
    </r>
  </si>
  <si>
    <r>
      <rPr>
        <sz val="9"/>
        <color rgb="FF393838"/>
        <rFont val="Times New Roman"/>
        <family val="1"/>
      </rPr>
      <t>2.2.1.2.01</t>
    </r>
  </si>
  <si>
    <r>
      <rPr>
        <sz val="9"/>
        <color rgb="FF393838"/>
        <rFont val="Times New Roman"/>
        <family val="1"/>
      </rPr>
      <t>2.2.1.3</t>
    </r>
  </si>
  <si>
    <r>
      <rPr>
        <sz val="9"/>
        <color rgb="FF393838"/>
        <rFont val="Times New Roman"/>
        <family val="1"/>
      </rPr>
      <t>2.2.1.3.01</t>
    </r>
  </si>
  <si>
    <r>
      <rPr>
        <sz val="9"/>
        <color rgb="FF393838"/>
        <rFont val="Times New Roman"/>
        <family val="1"/>
      </rPr>
      <t>2.2.1.4</t>
    </r>
  </si>
  <si>
    <r>
      <rPr>
        <sz val="9"/>
        <color rgb="FF393838"/>
        <rFont val="Times New Roman"/>
        <family val="1"/>
      </rPr>
      <t>2.2.1.4.01</t>
    </r>
  </si>
  <si>
    <r>
      <rPr>
        <sz val="9"/>
        <color rgb="FF393838"/>
        <rFont val="Times New Roman"/>
        <family val="1"/>
      </rPr>
      <t>2.2.1.5</t>
    </r>
  </si>
  <si>
    <r>
      <rPr>
        <sz val="9"/>
        <color rgb="FF393838"/>
        <rFont val="Times New Roman"/>
        <family val="1"/>
      </rPr>
      <t>2.2.1.5.01</t>
    </r>
  </si>
  <si>
    <r>
      <rPr>
        <sz val="9"/>
        <color rgb="FF393838"/>
        <rFont val="Times New Roman"/>
        <family val="1"/>
      </rPr>
      <t>2.2.1.6</t>
    </r>
  </si>
  <si>
    <r>
      <rPr>
        <sz val="9"/>
        <color rgb="FF393838"/>
        <rFont val="Times New Roman"/>
        <family val="1"/>
      </rPr>
      <t>2.2.1.6.01</t>
    </r>
  </si>
  <si>
    <r>
      <rPr>
        <sz val="9"/>
        <color rgb="FF393838"/>
        <rFont val="Times New Roman"/>
        <family val="1"/>
      </rPr>
      <t>2.2.1.6.02</t>
    </r>
  </si>
  <si>
    <r>
      <rPr>
        <sz val="9"/>
        <color rgb="FF393838"/>
        <rFont val="Times New Roman"/>
        <family val="1"/>
      </rPr>
      <t>2.2.1.7</t>
    </r>
  </si>
  <si>
    <r>
      <rPr>
        <sz val="9"/>
        <color rgb="FF393838"/>
        <rFont val="Times New Roman"/>
        <family val="1"/>
      </rPr>
      <t>2.2.1.7.01</t>
    </r>
  </si>
  <si>
    <r>
      <rPr>
        <b/>
        <sz val="9"/>
        <color rgb="FF393838"/>
        <rFont val="Times New Roman"/>
        <family val="1"/>
      </rPr>
      <t>2.2.1.8</t>
    </r>
  </si>
  <si>
    <r>
      <rPr>
        <sz val="9"/>
        <color rgb="FF393838"/>
        <rFont val="Times New Roman"/>
        <family val="1"/>
      </rPr>
      <t>2.2.1.8.01</t>
    </r>
  </si>
  <si>
    <r>
      <rPr>
        <b/>
        <sz val="9"/>
        <color rgb="FF393838"/>
        <rFont val="Times New Roman"/>
        <family val="1"/>
      </rPr>
      <t>2.2.2</t>
    </r>
  </si>
  <si>
    <r>
      <rPr>
        <sz val="9"/>
        <color rgb="FF393838"/>
        <rFont val="Times New Roman"/>
        <family val="1"/>
      </rPr>
      <t>2.2.2.1</t>
    </r>
  </si>
  <si>
    <r>
      <rPr>
        <sz val="9"/>
        <color rgb="FF393838"/>
        <rFont val="Times New Roman"/>
        <family val="1"/>
      </rPr>
      <t>2.2.2.2</t>
    </r>
    <r>
      <rPr>
        <sz val="11"/>
        <color theme="1"/>
        <rFont val="Calibri"/>
        <family val="2"/>
        <scheme val="minor"/>
      </rPr>
      <t/>
    </r>
  </si>
  <si>
    <r>
      <rPr>
        <sz val="9"/>
        <color rgb="FF393838"/>
        <rFont val="Times New Roman"/>
        <family val="1"/>
      </rPr>
      <t>2.2.2.2.01</t>
    </r>
  </si>
  <si>
    <r>
      <rPr>
        <b/>
        <sz val="9"/>
        <color rgb="FF393838"/>
        <rFont val="Times New Roman"/>
        <family val="1"/>
      </rPr>
      <t>2.2.3</t>
    </r>
  </si>
  <si>
    <r>
      <rPr>
        <sz val="9"/>
        <color rgb="FF393838"/>
        <rFont val="Times New Roman"/>
        <family val="1"/>
      </rPr>
      <t>2.2.3.1</t>
    </r>
  </si>
  <si>
    <r>
      <rPr>
        <sz val="9"/>
        <color rgb="FF393838"/>
        <rFont val="Times New Roman"/>
        <family val="1"/>
      </rPr>
      <t>2.2.3.1.01</t>
    </r>
  </si>
  <si>
    <r>
      <rPr>
        <sz val="9"/>
        <color rgb="FF393838"/>
        <rFont val="Times New Roman"/>
        <family val="1"/>
      </rPr>
      <t>2.2.3.2</t>
    </r>
  </si>
  <si>
    <r>
      <rPr>
        <sz val="9"/>
        <color rgb="FF393838"/>
        <rFont val="Times New Roman"/>
        <family val="1"/>
      </rPr>
      <t>2.2.3.2.01</t>
    </r>
  </si>
  <si>
    <r>
      <rPr>
        <sz val="9"/>
        <color rgb="FF393838"/>
        <rFont val="Times New Roman"/>
        <family val="1"/>
      </rPr>
      <t>2.2.3.2.02</t>
    </r>
  </si>
  <si>
    <r>
      <rPr>
        <b/>
        <sz val="9"/>
        <color rgb="FF393838"/>
        <rFont val="Times New Roman"/>
        <family val="1"/>
      </rPr>
      <t>2.2.4</t>
    </r>
  </si>
  <si>
    <r>
      <rPr>
        <b/>
        <sz val="9"/>
        <color rgb="FF393838"/>
        <rFont val="Times New Roman"/>
        <family val="1"/>
      </rPr>
      <t>2.2.4.1</t>
    </r>
  </si>
  <si>
    <r>
      <rPr>
        <sz val="9"/>
        <color rgb="FF393838"/>
        <rFont val="Times New Roman"/>
        <family val="1"/>
      </rPr>
      <t>2.2.4.1.01</t>
    </r>
  </si>
  <si>
    <r>
      <rPr>
        <b/>
        <sz val="9"/>
        <color rgb="FF393838"/>
        <rFont val="Times New Roman"/>
        <family val="1"/>
      </rPr>
      <t>2.2.4.2</t>
    </r>
  </si>
  <si>
    <r>
      <rPr>
        <sz val="9"/>
        <color rgb="FF393838"/>
        <rFont val="Times New Roman"/>
        <family val="1"/>
      </rPr>
      <t>2.2.4.2.01</t>
    </r>
  </si>
  <si>
    <r>
      <rPr>
        <sz val="9"/>
        <color rgb="FF393838"/>
        <rFont val="Times New Roman"/>
        <family val="1"/>
      </rPr>
      <t>2.2.4.3</t>
    </r>
  </si>
  <si>
    <r>
      <rPr>
        <sz val="9"/>
        <color rgb="FF393838"/>
        <rFont val="Times New Roman"/>
        <family val="1"/>
      </rPr>
      <t>2.2.4.3.01</t>
    </r>
  </si>
  <si>
    <r>
      <rPr>
        <sz val="9"/>
        <color rgb="FF393838"/>
        <rFont val="Times New Roman"/>
        <family val="1"/>
      </rPr>
      <t>2.2.4.3.02</t>
    </r>
  </si>
  <si>
    <r>
      <rPr>
        <sz val="9"/>
        <color rgb="FF393838"/>
        <rFont val="Times New Roman"/>
        <family val="1"/>
      </rPr>
      <t>2.2.4.4</t>
    </r>
  </si>
  <si>
    <r>
      <rPr>
        <sz val="9"/>
        <color rgb="FF393838"/>
        <rFont val="Times New Roman"/>
        <family val="1"/>
      </rPr>
      <t>2.2.4.4.01</t>
    </r>
  </si>
  <si>
    <r>
      <rPr>
        <b/>
        <sz val="9"/>
        <color rgb="FF393838"/>
        <rFont val="Times New Roman"/>
        <family val="1"/>
      </rPr>
      <t>2.2.5</t>
    </r>
  </si>
  <si>
    <r>
      <rPr>
        <sz val="9"/>
        <color rgb="FF393838"/>
        <rFont val="Times New Roman"/>
        <family val="1"/>
      </rPr>
      <t>2.2.5.1</t>
    </r>
  </si>
  <si>
    <r>
      <rPr>
        <sz val="9"/>
        <color rgb="FF393838"/>
        <rFont val="Times New Roman"/>
        <family val="1"/>
      </rPr>
      <t>2.2.5.1.01</t>
    </r>
  </si>
  <si>
    <r>
      <rPr>
        <sz val="9"/>
        <color rgb="FF393838"/>
        <rFont val="Times New Roman"/>
        <family val="1"/>
      </rPr>
      <t>2.2.5.2</t>
    </r>
  </si>
  <si>
    <r>
      <rPr>
        <sz val="9"/>
        <color rgb="FF393838"/>
        <rFont val="Times New Roman"/>
        <family val="1"/>
      </rPr>
      <t>2.2.5.2.01</t>
    </r>
  </si>
  <si>
    <r>
      <rPr>
        <sz val="9"/>
        <color rgb="FF393838"/>
        <rFont val="Times New Roman"/>
        <family val="1"/>
      </rPr>
      <t>2.2.5.3</t>
    </r>
  </si>
  <si>
    <r>
      <rPr>
        <sz val="9"/>
        <color rgb="FF393838"/>
        <rFont val="Times New Roman"/>
        <family val="1"/>
      </rPr>
      <t>2.2.5.3.01</t>
    </r>
  </si>
  <si>
    <r>
      <rPr>
        <sz val="9"/>
        <color rgb="FF393838"/>
        <rFont val="Times New Roman"/>
        <family val="1"/>
      </rPr>
      <t>2.2.5.3.02</t>
    </r>
  </si>
  <si>
    <r>
      <rPr>
        <sz val="9"/>
        <color rgb="FF393838"/>
        <rFont val="Times New Roman"/>
        <family val="1"/>
      </rPr>
      <t>2.2.5.3.03</t>
    </r>
  </si>
  <si>
    <r>
      <rPr>
        <sz val="9"/>
        <color rgb="FF393838"/>
        <rFont val="Times New Roman"/>
        <family val="1"/>
      </rPr>
      <t>2.2.5.3.04</t>
    </r>
  </si>
  <si>
    <r>
      <rPr>
        <sz val="9"/>
        <color rgb="FF393838"/>
        <rFont val="Times New Roman"/>
        <family val="1"/>
      </rPr>
      <t>2.2.5.3.05</t>
    </r>
  </si>
  <si>
    <r>
      <rPr>
        <sz val="9"/>
        <color rgb="FF393838"/>
        <rFont val="Times New Roman"/>
        <family val="1"/>
      </rPr>
      <t>2.2.5.4</t>
    </r>
  </si>
  <si>
    <r>
      <rPr>
        <sz val="9"/>
        <color rgb="FF393838"/>
        <rFont val="Times New Roman"/>
        <family val="1"/>
      </rPr>
      <t>2.2.5.4.01</t>
    </r>
  </si>
  <si>
    <r>
      <rPr>
        <sz val="9"/>
        <color rgb="FF393838"/>
        <rFont val="Times New Roman"/>
        <family val="1"/>
      </rPr>
      <t>2.2.5.5</t>
    </r>
  </si>
  <si>
    <r>
      <rPr>
        <sz val="9"/>
        <color rgb="FF393838"/>
        <rFont val="Times New Roman"/>
        <family val="1"/>
      </rPr>
      <t>2.2.5.5.01</t>
    </r>
  </si>
  <si>
    <r>
      <rPr>
        <sz val="9"/>
        <color rgb="FF393838"/>
        <rFont val="Times New Roman"/>
        <family val="1"/>
      </rPr>
      <t>2.2.5.6</t>
    </r>
  </si>
  <si>
    <r>
      <rPr>
        <sz val="9"/>
        <color rgb="FF393838"/>
        <rFont val="Times New Roman"/>
        <family val="1"/>
      </rPr>
      <t>2.2.5.6.01</t>
    </r>
  </si>
  <si>
    <r>
      <rPr>
        <sz val="9"/>
        <color rgb="FF393838"/>
        <rFont val="Times New Roman"/>
        <family val="1"/>
      </rPr>
      <t>2.2.5.7</t>
    </r>
  </si>
  <si>
    <r>
      <rPr>
        <sz val="9"/>
        <color rgb="FF393838"/>
        <rFont val="Times New Roman"/>
        <family val="1"/>
      </rPr>
      <t>2.2.5.7.01</t>
    </r>
  </si>
  <si>
    <r>
      <rPr>
        <sz val="9"/>
        <color rgb="FF393838"/>
        <rFont val="Times New Roman"/>
        <family val="1"/>
      </rPr>
      <t>2.2.5.8</t>
    </r>
  </si>
  <si>
    <r>
      <rPr>
        <sz val="9"/>
        <color rgb="FF393838"/>
        <rFont val="Times New Roman"/>
        <family val="1"/>
      </rPr>
      <t>2.2.5.8.01</t>
    </r>
  </si>
  <si>
    <r>
      <rPr>
        <b/>
        <sz val="9"/>
        <color rgb="FF393838"/>
        <rFont val="Times New Roman"/>
        <family val="1"/>
      </rPr>
      <t>2.2.6</t>
    </r>
  </si>
  <si>
    <r>
      <rPr>
        <sz val="9"/>
        <color rgb="FF393838"/>
        <rFont val="Times New Roman"/>
        <family val="1"/>
      </rPr>
      <t>2.2.6.1</t>
    </r>
  </si>
  <si>
    <r>
      <rPr>
        <sz val="9"/>
        <color rgb="FF393838"/>
        <rFont val="Times New Roman"/>
        <family val="1"/>
      </rPr>
      <t>2.2.6.1.01</t>
    </r>
  </si>
  <si>
    <r>
      <rPr>
        <sz val="9"/>
        <color rgb="FF393838"/>
        <rFont val="Times New Roman"/>
        <family val="1"/>
      </rPr>
      <t>2.2.6.2</t>
    </r>
  </si>
  <si>
    <r>
      <rPr>
        <sz val="9"/>
        <color rgb="FF393838"/>
        <rFont val="Times New Roman"/>
        <family val="1"/>
      </rPr>
      <t>2.2.6.2.01</t>
    </r>
  </si>
  <si>
    <r>
      <rPr>
        <sz val="9"/>
        <color rgb="FF393838"/>
        <rFont val="Times New Roman"/>
        <family val="1"/>
      </rPr>
      <t>2.2.6.3</t>
    </r>
  </si>
  <si>
    <r>
      <rPr>
        <sz val="9"/>
        <color rgb="FF393838"/>
        <rFont val="Times New Roman"/>
        <family val="1"/>
      </rPr>
      <t>2.2.6.3.01</t>
    </r>
  </si>
  <si>
    <r>
      <rPr>
        <sz val="9"/>
        <color rgb="FF393838"/>
        <rFont val="Times New Roman"/>
        <family val="1"/>
      </rPr>
      <t>2.2.6.4</t>
    </r>
  </si>
  <si>
    <r>
      <rPr>
        <sz val="9"/>
        <color rgb="FF393838"/>
        <rFont val="Times New Roman"/>
        <family val="1"/>
      </rPr>
      <t>2.2.6.4.01</t>
    </r>
  </si>
  <si>
    <r>
      <rPr>
        <sz val="9"/>
        <color rgb="FF393838"/>
        <rFont val="Times New Roman"/>
        <family val="1"/>
      </rPr>
      <t>2.2.6.5</t>
    </r>
  </si>
  <si>
    <r>
      <rPr>
        <sz val="9"/>
        <color rgb="FF393838"/>
        <rFont val="Times New Roman"/>
        <family val="1"/>
      </rPr>
      <t>2.2.6.5.01</t>
    </r>
  </si>
  <si>
    <r>
      <rPr>
        <sz val="9"/>
        <color rgb="FF393838"/>
        <rFont val="Times New Roman"/>
        <family val="1"/>
      </rPr>
      <t>2.2.6.6</t>
    </r>
  </si>
  <si>
    <r>
      <rPr>
        <sz val="9"/>
        <color rgb="FF393838"/>
        <rFont val="Times New Roman"/>
        <family val="1"/>
      </rPr>
      <t>2.2.6.6.01</t>
    </r>
  </si>
  <si>
    <r>
      <rPr>
        <sz val="9"/>
        <color rgb="FF393838"/>
        <rFont val="Times New Roman"/>
        <family val="1"/>
      </rPr>
      <t>2.2.6.7</t>
    </r>
  </si>
  <si>
    <r>
      <rPr>
        <sz val="9"/>
        <color rgb="FF393838"/>
        <rFont val="Times New Roman"/>
        <family val="1"/>
      </rPr>
      <t>2.2.6.7.01</t>
    </r>
  </si>
  <si>
    <r>
      <rPr>
        <sz val="9"/>
        <color rgb="FF393838"/>
        <rFont val="Times New Roman"/>
        <family val="1"/>
      </rPr>
      <t>2.2.6.8</t>
    </r>
  </si>
  <si>
    <r>
      <rPr>
        <sz val="9"/>
        <color rgb="FF393838"/>
        <rFont val="Times New Roman"/>
        <family val="1"/>
      </rPr>
      <t>2.2.6.8.01</t>
    </r>
  </si>
  <si>
    <r>
      <rPr>
        <sz val="9"/>
        <color rgb="FF393838"/>
        <rFont val="Times New Roman"/>
        <family val="1"/>
      </rPr>
      <t>2.2.6.9</t>
    </r>
  </si>
  <si>
    <r>
      <rPr>
        <sz val="9"/>
        <color rgb="FF393838"/>
        <rFont val="Times New Roman"/>
        <family val="1"/>
      </rPr>
      <t>2.2.6.9.01</t>
    </r>
  </si>
  <si>
    <r>
      <rPr>
        <b/>
        <sz val="9"/>
        <color rgb="FF393838"/>
        <rFont val="Times New Roman"/>
        <family val="1"/>
      </rPr>
      <t>2.2.7</t>
    </r>
  </si>
  <si>
    <r>
      <rPr>
        <sz val="9"/>
        <color rgb="FF393838"/>
        <rFont val="Times New Roman"/>
        <family val="1"/>
      </rPr>
      <t>2.2.7.1</t>
    </r>
  </si>
  <si>
    <r>
      <rPr>
        <sz val="9"/>
        <color rgb="FF393838"/>
        <rFont val="Times New Roman"/>
        <family val="1"/>
      </rPr>
      <t>2.2.7.1.01</t>
    </r>
  </si>
  <si>
    <r>
      <rPr>
        <sz val="9"/>
        <color rgb="FF393838"/>
        <rFont val="Times New Roman"/>
        <family val="1"/>
      </rPr>
      <t>2.2.7.1.02</t>
    </r>
  </si>
  <si>
    <r>
      <rPr>
        <sz val="9"/>
        <color rgb="FF393838"/>
        <rFont val="Times New Roman"/>
        <family val="1"/>
      </rPr>
      <t>2.2.7.1.03</t>
    </r>
  </si>
  <si>
    <r>
      <rPr>
        <sz val="9"/>
        <color rgb="FF393838"/>
        <rFont val="Times New Roman"/>
        <family val="1"/>
      </rPr>
      <t>2.2.7.1.04</t>
    </r>
  </si>
  <si>
    <r>
      <rPr>
        <sz val="9"/>
        <color rgb="FF393838"/>
        <rFont val="Times New Roman"/>
        <family val="1"/>
      </rPr>
      <t>2.2.7.1.05</t>
    </r>
  </si>
  <si>
    <r>
      <rPr>
        <sz val="9"/>
        <color rgb="FF393838"/>
        <rFont val="Times New Roman"/>
        <family val="1"/>
      </rPr>
      <t>2.2.7.1.06</t>
    </r>
  </si>
  <si>
    <r>
      <rPr>
        <b/>
        <sz val="9"/>
        <color rgb="FF393838"/>
        <rFont val="Times New Roman"/>
        <family val="1"/>
      </rPr>
      <t>2.2.7.1.07</t>
    </r>
  </si>
  <si>
    <r>
      <rPr>
        <b/>
        <sz val="9"/>
        <color rgb="FF393838"/>
        <rFont val="Times New Roman"/>
        <family val="1"/>
      </rPr>
      <t>2.2.7.2</t>
    </r>
  </si>
  <si>
    <r>
      <rPr>
        <sz val="9"/>
        <color rgb="FF393838"/>
        <rFont val="Times New Roman"/>
        <family val="1"/>
      </rPr>
      <t>2.2.7.2.01</t>
    </r>
  </si>
  <si>
    <r>
      <rPr>
        <sz val="9"/>
        <color rgb="FF393838"/>
        <rFont val="Times New Roman"/>
        <family val="1"/>
      </rPr>
      <t>2.2.7.2.02</t>
    </r>
  </si>
  <si>
    <r>
      <rPr>
        <sz val="9"/>
        <color rgb="FF393838"/>
        <rFont val="Times New Roman"/>
        <family val="1"/>
      </rPr>
      <t>2.2.7.2.03</t>
    </r>
  </si>
  <si>
    <r>
      <rPr>
        <sz val="9"/>
        <color rgb="FF393838"/>
        <rFont val="Times New Roman"/>
        <family val="1"/>
      </rPr>
      <t>2.2.7.2.04</t>
    </r>
  </si>
  <si>
    <r>
      <rPr>
        <sz val="9"/>
        <color rgb="FF393838"/>
        <rFont val="Times New Roman"/>
        <family val="1"/>
      </rPr>
      <t>2.2.7.2.05</t>
    </r>
  </si>
  <si>
    <r>
      <rPr>
        <sz val="9"/>
        <color rgb="FF393838"/>
        <rFont val="Times New Roman"/>
        <family val="1"/>
      </rPr>
      <t>2.2.7.2.06</t>
    </r>
  </si>
  <si>
    <r>
      <rPr>
        <sz val="9"/>
        <color rgb="FF393838"/>
        <rFont val="Times New Roman"/>
        <family val="1"/>
      </rPr>
      <t>2.2.7.2.07</t>
    </r>
  </si>
  <si>
    <r>
      <rPr>
        <sz val="9"/>
        <color rgb="FF393838"/>
        <rFont val="Times New Roman"/>
        <family val="1"/>
      </rPr>
      <t>2.2.7.2.08</t>
    </r>
  </si>
  <si>
    <r>
      <rPr>
        <b/>
        <sz val="9"/>
        <color rgb="FF393838"/>
        <rFont val="Times New Roman"/>
        <family val="1"/>
      </rPr>
      <t>2.2.7.3</t>
    </r>
  </si>
  <si>
    <r>
      <rPr>
        <sz val="9"/>
        <color rgb="FF393838"/>
        <rFont val="Times New Roman"/>
        <family val="1"/>
      </rPr>
      <t>2.2.7.3.01</t>
    </r>
  </si>
  <si>
    <r>
      <rPr>
        <b/>
        <sz val="9"/>
        <color rgb="FF393838"/>
        <rFont val="Times New Roman"/>
        <family val="1"/>
      </rPr>
      <t>2.2.8</t>
    </r>
  </si>
  <si>
    <r>
      <rPr>
        <sz val="9"/>
        <color rgb="FF393838"/>
        <rFont val="Times New Roman"/>
        <family val="1"/>
      </rPr>
      <t>2.2.8.1</t>
    </r>
  </si>
  <si>
    <r>
      <rPr>
        <sz val="9"/>
        <color rgb="FF393838"/>
        <rFont val="Times New Roman"/>
        <family val="1"/>
      </rPr>
      <t>2.2.8.1.01</t>
    </r>
  </si>
  <si>
    <r>
      <rPr>
        <sz val="9"/>
        <color rgb="FF393838"/>
        <rFont val="Times New Roman"/>
        <family val="1"/>
      </rPr>
      <t>2.2.8.2</t>
    </r>
  </si>
  <si>
    <r>
      <rPr>
        <sz val="9"/>
        <color rgb="FF393838"/>
        <rFont val="Times New Roman"/>
        <family val="1"/>
      </rPr>
      <t>2.2.8.2.01</t>
    </r>
  </si>
  <si>
    <r>
      <rPr>
        <sz val="9"/>
        <color rgb="FF393838"/>
        <rFont val="Times New Roman"/>
        <family val="1"/>
      </rPr>
      <t>2.2.8.3</t>
    </r>
  </si>
  <si>
    <r>
      <rPr>
        <sz val="9"/>
        <color rgb="FF393838"/>
        <rFont val="Times New Roman"/>
        <family val="1"/>
      </rPr>
      <t>2.2.8.3.01</t>
    </r>
  </si>
  <si>
    <r>
      <rPr>
        <sz val="9"/>
        <color rgb="FF393838"/>
        <rFont val="Times New Roman"/>
        <family val="1"/>
      </rPr>
      <t>2.2.8.4</t>
    </r>
  </si>
  <si>
    <r>
      <rPr>
        <sz val="9"/>
        <color rgb="FF393838"/>
        <rFont val="Times New Roman"/>
        <family val="1"/>
      </rPr>
      <t>2.2.8.4.01</t>
    </r>
  </si>
  <si>
    <r>
      <rPr>
        <sz val="9"/>
        <color rgb="FF393838"/>
        <rFont val="Times New Roman"/>
        <family val="1"/>
      </rPr>
      <t>2.2.8.5</t>
    </r>
  </si>
  <si>
    <r>
      <rPr>
        <sz val="9"/>
        <color rgb="FF393838"/>
        <rFont val="Times New Roman"/>
        <family val="1"/>
      </rPr>
      <t>2.2.8.5.01</t>
    </r>
  </si>
  <si>
    <r>
      <rPr>
        <sz val="9"/>
        <color rgb="FF393838"/>
        <rFont val="Times New Roman"/>
        <family val="1"/>
      </rPr>
      <t>2.2.8.5.02</t>
    </r>
  </si>
  <si>
    <r>
      <rPr>
        <sz val="9"/>
        <color rgb="FF393838"/>
        <rFont val="Times New Roman"/>
        <family val="1"/>
      </rPr>
      <t>2.2.8.5.03</t>
    </r>
  </si>
  <si>
    <r>
      <rPr>
        <sz val="9"/>
        <color rgb="FF393838"/>
        <rFont val="Times New Roman"/>
        <family val="1"/>
      </rPr>
      <t>2.2.8.6</t>
    </r>
  </si>
  <si>
    <r>
      <rPr>
        <sz val="9"/>
        <color rgb="FF393838"/>
        <rFont val="Times New Roman"/>
        <family val="1"/>
      </rPr>
      <t>2.2.8.6.01</t>
    </r>
  </si>
  <si>
    <r>
      <rPr>
        <sz val="9"/>
        <color rgb="FF393838"/>
        <rFont val="Times New Roman"/>
        <family val="1"/>
      </rPr>
      <t>2.2.8.6.02</t>
    </r>
  </si>
  <si>
    <r>
      <rPr>
        <sz val="9"/>
        <color rgb="FF393838"/>
        <rFont val="Times New Roman"/>
        <family val="1"/>
      </rPr>
      <t>2.2.8.6.03</t>
    </r>
  </si>
  <si>
    <r>
      <rPr>
        <sz val="9"/>
        <color rgb="FF393838"/>
        <rFont val="Times New Roman"/>
        <family val="1"/>
      </rPr>
      <t>2.2.8.6.04</t>
    </r>
  </si>
  <si>
    <r>
      <rPr>
        <b/>
        <sz val="9"/>
        <color rgb="FF393838"/>
        <rFont val="Times New Roman"/>
        <family val="1"/>
      </rPr>
      <t>2.2.8.7</t>
    </r>
  </si>
  <si>
    <r>
      <rPr>
        <sz val="9"/>
        <color rgb="FF393838"/>
        <rFont val="Times New Roman"/>
        <family val="1"/>
      </rPr>
      <t>2.2.8.7.01</t>
    </r>
  </si>
  <si>
    <r>
      <rPr>
        <sz val="9"/>
        <color rgb="FF393838"/>
        <rFont val="Times New Roman"/>
        <family val="1"/>
      </rPr>
      <t>2.2.8.7.02</t>
    </r>
  </si>
  <si>
    <r>
      <rPr>
        <sz val="9"/>
        <color rgb="FF393838"/>
        <rFont val="Times New Roman"/>
        <family val="1"/>
      </rPr>
      <t>2.2.8.7.03</t>
    </r>
  </si>
  <si>
    <r>
      <rPr>
        <sz val="9"/>
        <color rgb="FF393838"/>
        <rFont val="Times New Roman"/>
        <family val="1"/>
      </rPr>
      <t>2.2.8.7.04</t>
    </r>
  </si>
  <si>
    <r>
      <rPr>
        <sz val="9"/>
        <color rgb="FF393838"/>
        <rFont val="Times New Roman"/>
        <family val="1"/>
      </rPr>
      <t>2.2.8.7.05</t>
    </r>
  </si>
  <si>
    <r>
      <rPr>
        <sz val="9"/>
        <color rgb="FF393838"/>
        <rFont val="Times New Roman"/>
        <family val="1"/>
      </rPr>
      <t>2.2.8.7.06</t>
    </r>
  </si>
  <si>
    <r>
      <rPr>
        <b/>
        <sz val="9"/>
        <color rgb="FF393838"/>
        <rFont val="Times New Roman"/>
        <family val="1"/>
      </rPr>
      <t>2.2.8.8</t>
    </r>
  </si>
  <si>
    <r>
      <rPr>
        <sz val="9"/>
        <color rgb="FF393838"/>
        <rFont val="Times New Roman"/>
        <family val="1"/>
      </rPr>
      <t>2.2.8.8.01</t>
    </r>
  </si>
  <si>
    <r>
      <rPr>
        <sz val="9"/>
        <color rgb="FF393838"/>
        <rFont val="Times New Roman"/>
        <family val="1"/>
      </rPr>
      <t>2.2.8.8.02</t>
    </r>
  </si>
  <si>
    <r>
      <rPr>
        <sz val="9"/>
        <color rgb="FF393838"/>
        <rFont val="Times New Roman"/>
        <family val="1"/>
      </rPr>
      <t>2.2.8.8.03</t>
    </r>
  </si>
  <si>
    <r>
      <rPr>
        <b/>
        <sz val="9"/>
        <color rgb="FF393838"/>
        <rFont val="Times New Roman"/>
        <family val="1"/>
      </rPr>
      <t>2.2.8.9</t>
    </r>
  </si>
  <si>
    <r>
      <rPr>
        <sz val="9"/>
        <color rgb="FF393838"/>
        <rFont val="Times New Roman"/>
        <family val="1"/>
      </rPr>
      <t>2.2.8.9.01</t>
    </r>
  </si>
  <si>
    <r>
      <rPr>
        <sz val="9"/>
        <color rgb="FF393838"/>
        <rFont val="Times New Roman"/>
        <family val="1"/>
      </rPr>
      <t>2.2.8.9.02</t>
    </r>
  </si>
  <si>
    <r>
      <rPr>
        <sz val="9"/>
        <color rgb="FF393838"/>
        <rFont val="Times New Roman"/>
        <family val="1"/>
      </rPr>
      <t>2.2.8.9.03</t>
    </r>
  </si>
  <si>
    <r>
      <rPr>
        <sz val="9"/>
        <color rgb="FF393838"/>
        <rFont val="Times New Roman"/>
        <family val="1"/>
      </rPr>
      <t>2.2.8.9.04</t>
    </r>
  </si>
  <si>
    <r>
      <rPr>
        <sz val="9"/>
        <color rgb="FF393838"/>
        <rFont val="Times New Roman"/>
        <family val="1"/>
      </rPr>
      <t>2.2.8.9.05</t>
    </r>
  </si>
  <si>
    <r>
      <rPr>
        <b/>
        <sz val="9"/>
        <color rgb="FF393838"/>
        <rFont val="Times New Roman"/>
        <family val="1"/>
      </rPr>
      <t>2.3.1</t>
    </r>
  </si>
  <si>
    <r>
      <rPr>
        <b/>
        <sz val="9"/>
        <color rgb="FF393838"/>
        <rFont val="Times New Roman"/>
        <family val="1"/>
      </rPr>
      <t>2.3.1.1</t>
    </r>
  </si>
  <si>
    <r>
      <rPr>
        <sz val="9"/>
        <color rgb="FF393838"/>
        <rFont val="Times New Roman"/>
        <family val="1"/>
      </rPr>
      <t>2.3.1.1.01</t>
    </r>
  </si>
  <si>
    <r>
      <rPr>
        <sz val="9"/>
        <color rgb="FF393838"/>
        <rFont val="Times New Roman"/>
        <family val="1"/>
      </rPr>
      <t>2.3.1.1.02</t>
    </r>
  </si>
  <si>
    <r>
      <rPr>
        <b/>
        <sz val="9"/>
        <color rgb="FF393838"/>
        <rFont val="Times New Roman"/>
        <family val="1"/>
      </rPr>
      <t>2.3.1.2</t>
    </r>
  </si>
  <si>
    <r>
      <rPr>
        <sz val="9"/>
        <color rgb="FF393838"/>
        <rFont val="Times New Roman"/>
        <family val="1"/>
      </rPr>
      <t>2.3.1.2.01</t>
    </r>
  </si>
  <si>
    <r>
      <rPr>
        <b/>
        <sz val="9"/>
        <color rgb="FF393838"/>
        <rFont val="Times New Roman"/>
        <family val="1"/>
      </rPr>
      <t>2.3.1.3</t>
    </r>
  </si>
  <si>
    <r>
      <rPr>
        <sz val="9"/>
        <color rgb="FF393838"/>
        <rFont val="Times New Roman"/>
        <family val="1"/>
      </rPr>
      <t>2.3.1.3.01</t>
    </r>
  </si>
  <si>
    <r>
      <rPr>
        <sz val="9"/>
        <color rgb="FF393838"/>
        <rFont val="Times New Roman"/>
        <family val="1"/>
      </rPr>
      <t>2.3.1.3.02</t>
    </r>
  </si>
  <si>
    <r>
      <rPr>
        <sz val="9"/>
        <color rgb="FF393838"/>
        <rFont val="Times New Roman"/>
        <family val="1"/>
      </rPr>
      <t>2.3.1.3.03</t>
    </r>
  </si>
  <si>
    <r>
      <rPr>
        <b/>
        <sz val="9"/>
        <color rgb="FF393838"/>
        <rFont val="Times New Roman"/>
        <family val="1"/>
      </rPr>
      <t>2.3.1.4</t>
    </r>
  </si>
  <si>
    <r>
      <rPr>
        <sz val="9"/>
        <color rgb="FF393838"/>
        <rFont val="Times New Roman"/>
        <family val="1"/>
      </rPr>
      <t>2.3.1.4.01</t>
    </r>
  </si>
  <si>
    <r>
      <rPr>
        <sz val="9"/>
        <color rgb="FF393838"/>
        <rFont val="Times New Roman"/>
        <family val="1"/>
      </rPr>
      <t>2.3.2</t>
    </r>
  </si>
  <si>
    <r>
      <rPr>
        <sz val="9"/>
        <color rgb="FF393838"/>
        <rFont val="Times New Roman"/>
        <family val="1"/>
      </rPr>
      <t>2.3.2.1</t>
    </r>
  </si>
  <si>
    <r>
      <rPr>
        <sz val="9"/>
        <color rgb="FF393838"/>
        <rFont val="Times New Roman"/>
        <family val="1"/>
      </rPr>
      <t>2.3.2.1.01</t>
    </r>
  </si>
  <si>
    <r>
      <rPr>
        <sz val="9"/>
        <color rgb="FF393838"/>
        <rFont val="Times New Roman"/>
        <family val="1"/>
      </rPr>
      <t>2.3.2.2</t>
    </r>
  </si>
  <si>
    <r>
      <rPr>
        <sz val="9"/>
        <color rgb="FF393838"/>
        <rFont val="Times New Roman"/>
        <family val="1"/>
      </rPr>
      <t>2.3.2.2.01</t>
    </r>
  </si>
  <si>
    <r>
      <rPr>
        <sz val="9"/>
        <color rgb="FF393838"/>
        <rFont val="Times New Roman"/>
        <family val="1"/>
      </rPr>
      <t>2.3.2.3</t>
    </r>
  </si>
  <si>
    <r>
      <rPr>
        <sz val="9"/>
        <color rgb="FF393838"/>
        <rFont val="Times New Roman"/>
        <family val="1"/>
      </rPr>
      <t>2.3.2.3.01</t>
    </r>
  </si>
  <si>
    <r>
      <rPr>
        <sz val="9"/>
        <color rgb="FF393838"/>
        <rFont val="Times New Roman"/>
        <family val="1"/>
      </rPr>
      <t>2.3.2.4</t>
    </r>
  </si>
  <si>
    <r>
      <rPr>
        <sz val="9"/>
        <color rgb="FF393838"/>
        <rFont val="Times New Roman"/>
        <family val="1"/>
      </rPr>
      <t>2.3.2.4.01</t>
    </r>
  </si>
  <si>
    <r>
      <rPr>
        <sz val="9"/>
        <color rgb="FF393838"/>
        <rFont val="Times New Roman"/>
        <family val="1"/>
      </rPr>
      <t>2.3.3</t>
    </r>
  </si>
  <si>
    <r>
      <rPr>
        <sz val="9"/>
        <color rgb="FF393838"/>
        <rFont val="Times New Roman"/>
        <family val="1"/>
      </rPr>
      <t>2.3.3.1</t>
    </r>
  </si>
  <si>
    <r>
      <rPr>
        <sz val="9"/>
        <color rgb="FF393838"/>
        <rFont val="Times New Roman"/>
        <family val="1"/>
      </rPr>
      <t>2.3.3.1.01</t>
    </r>
  </si>
  <si>
    <r>
      <rPr>
        <sz val="9"/>
        <color rgb="FF393838"/>
        <rFont val="Times New Roman"/>
        <family val="1"/>
      </rPr>
      <t>2.3.3.2</t>
    </r>
  </si>
  <si>
    <r>
      <rPr>
        <sz val="9"/>
        <color rgb="FF393838"/>
        <rFont val="Times New Roman"/>
        <family val="1"/>
      </rPr>
      <t>2.3.3.2.01</t>
    </r>
  </si>
  <si>
    <r>
      <rPr>
        <sz val="9"/>
        <color rgb="FF393838"/>
        <rFont val="Times New Roman"/>
        <family val="1"/>
      </rPr>
      <t>2.3.3.3</t>
    </r>
  </si>
  <si>
    <r>
      <rPr>
        <sz val="9"/>
        <color rgb="FF393838"/>
        <rFont val="Times New Roman"/>
        <family val="1"/>
      </rPr>
      <t>2.3.3.3.01</t>
    </r>
  </si>
  <si>
    <r>
      <rPr>
        <sz val="9"/>
        <color rgb="FF393838"/>
        <rFont val="Times New Roman"/>
        <family val="1"/>
      </rPr>
      <t>2.3.3.4</t>
    </r>
  </si>
  <si>
    <r>
      <rPr>
        <sz val="9"/>
        <color rgb="FF393838"/>
        <rFont val="Times New Roman"/>
        <family val="1"/>
      </rPr>
      <t>2.3.3.4.01</t>
    </r>
  </si>
  <si>
    <r>
      <rPr>
        <sz val="9"/>
        <color rgb="FF393838"/>
        <rFont val="Times New Roman"/>
        <family val="1"/>
      </rPr>
      <t>2.3.3.5</t>
    </r>
  </si>
  <si>
    <r>
      <rPr>
        <sz val="9"/>
        <color rgb="FF393838"/>
        <rFont val="Times New Roman"/>
        <family val="1"/>
      </rPr>
      <t>2.3.3.5.01</t>
    </r>
  </si>
  <si>
    <r>
      <rPr>
        <sz val="9"/>
        <color rgb="FF393838"/>
        <rFont val="Times New Roman"/>
        <family val="1"/>
      </rPr>
      <t>2.3.3.6</t>
    </r>
  </si>
  <si>
    <r>
      <rPr>
        <sz val="9"/>
        <color rgb="FF393838"/>
        <rFont val="Times New Roman"/>
        <family val="1"/>
      </rPr>
      <t>2.3.3.6.01</t>
    </r>
  </si>
  <si>
    <r>
      <rPr>
        <sz val="9"/>
        <color rgb="FF393838"/>
        <rFont val="Times New Roman"/>
        <family val="1"/>
      </rPr>
      <t>2.3.4</t>
    </r>
  </si>
  <si>
    <r>
      <rPr>
        <sz val="9"/>
        <color rgb="FF393838"/>
        <rFont val="Times New Roman"/>
        <family val="1"/>
      </rPr>
      <t>2.3.4.1</t>
    </r>
  </si>
  <si>
    <r>
      <rPr>
        <sz val="9"/>
        <color rgb="FF393838"/>
        <rFont val="Times New Roman"/>
        <family val="1"/>
      </rPr>
      <t>2.3.4.1.01</t>
    </r>
  </si>
  <si>
    <r>
      <rPr>
        <b/>
        <sz val="9"/>
        <color rgb="FF393838"/>
        <rFont val="Times New Roman"/>
        <family val="1"/>
      </rPr>
      <t>2.3.4.2</t>
    </r>
  </si>
  <si>
    <r>
      <rPr>
        <sz val="9"/>
        <color rgb="FF393838"/>
        <rFont val="Times New Roman"/>
        <family val="1"/>
      </rPr>
      <t>2.3.4.2.01</t>
    </r>
  </si>
  <si>
    <r>
      <rPr>
        <b/>
        <sz val="9"/>
        <color rgb="FF393838"/>
        <rFont val="Times New Roman"/>
        <family val="1"/>
      </rPr>
      <t>2.3.5</t>
    </r>
  </si>
  <si>
    <r>
      <rPr>
        <b/>
        <sz val="9"/>
        <color rgb="FF393838"/>
        <rFont val="Times New Roman"/>
        <family val="1"/>
      </rPr>
      <t>2.3.5.1</t>
    </r>
  </si>
  <si>
    <r>
      <rPr>
        <sz val="9"/>
        <color rgb="FF393838"/>
        <rFont val="Times New Roman"/>
        <family val="1"/>
      </rPr>
      <t>2.3.5.1.01</t>
    </r>
  </si>
  <si>
    <r>
      <rPr>
        <b/>
        <sz val="9"/>
        <color rgb="FF393838"/>
        <rFont val="Times New Roman"/>
        <family val="1"/>
      </rPr>
      <t>2.3.5.2</t>
    </r>
  </si>
  <si>
    <r>
      <rPr>
        <sz val="9"/>
        <color rgb="FF393838"/>
        <rFont val="Times New Roman"/>
        <family val="1"/>
      </rPr>
      <t>2.3.5.2.01</t>
    </r>
  </si>
  <si>
    <r>
      <rPr>
        <b/>
        <sz val="9"/>
        <color rgb="FF393838"/>
        <rFont val="Times New Roman"/>
        <family val="1"/>
      </rPr>
      <t>2.3.5.3</t>
    </r>
  </si>
  <si>
    <r>
      <rPr>
        <sz val="9"/>
        <color rgb="FF393838"/>
        <rFont val="Times New Roman"/>
        <family val="1"/>
      </rPr>
      <t>2.3.5.3.01</t>
    </r>
  </si>
  <si>
    <r>
      <rPr>
        <b/>
        <sz val="9"/>
        <color rgb="FF393838"/>
        <rFont val="Times New Roman"/>
        <family val="1"/>
      </rPr>
      <t>2.3.5.4</t>
    </r>
  </si>
  <si>
    <r>
      <rPr>
        <sz val="9"/>
        <color rgb="FF393838"/>
        <rFont val="Times New Roman"/>
        <family val="1"/>
      </rPr>
      <t>2.3.5.4.01</t>
    </r>
  </si>
  <si>
    <r>
      <rPr>
        <b/>
        <sz val="9"/>
        <color rgb="FF393838"/>
        <rFont val="Times New Roman"/>
        <family val="1"/>
      </rPr>
      <t>2.3.5.5</t>
    </r>
  </si>
  <si>
    <r>
      <rPr>
        <sz val="9"/>
        <color rgb="FF393838"/>
        <rFont val="Times New Roman"/>
        <family val="1"/>
      </rPr>
      <t>2.3.5.5.01</t>
    </r>
  </si>
  <si>
    <r>
      <rPr>
        <b/>
        <sz val="9"/>
        <color rgb="FF393838"/>
        <rFont val="Times New Roman"/>
        <family val="1"/>
      </rPr>
      <t>2.3.6</t>
    </r>
  </si>
  <si>
    <r>
      <rPr>
        <b/>
        <sz val="9"/>
        <color rgb="FF393838"/>
        <rFont val="Times New Roman"/>
        <family val="1"/>
      </rPr>
      <t>2.3.6.1</t>
    </r>
  </si>
  <si>
    <r>
      <rPr>
        <sz val="9"/>
        <color rgb="FF393838"/>
        <rFont val="Times New Roman"/>
        <family val="1"/>
      </rPr>
      <t>2.3.6.1.01</t>
    </r>
  </si>
  <si>
    <r>
      <rPr>
        <sz val="9"/>
        <color rgb="FF393838"/>
        <rFont val="Times New Roman"/>
        <family val="1"/>
      </rPr>
      <t>2.3.6.1.02</t>
    </r>
  </si>
  <si>
    <r>
      <rPr>
        <sz val="9"/>
        <color rgb="FF393838"/>
        <rFont val="Times New Roman"/>
        <family val="1"/>
      </rPr>
      <t>2.3.6.1.03</t>
    </r>
  </si>
  <si>
    <r>
      <rPr>
        <sz val="9"/>
        <color rgb="FF393838"/>
        <rFont val="Times New Roman"/>
        <family val="1"/>
      </rPr>
      <t>2.3.6.1.04</t>
    </r>
  </si>
  <si>
    <r>
      <rPr>
        <sz val="9"/>
        <color rgb="FF393838"/>
        <rFont val="Times New Roman"/>
        <family val="1"/>
      </rPr>
      <t>2.3.6.1.05</t>
    </r>
  </si>
  <si>
    <r>
      <rPr>
        <b/>
        <sz val="9"/>
        <color rgb="FF393838"/>
        <rFont val="Times New Roman"/>
        <family val="1"/>
      </rPr>
      <t>2.3.6.2</t>
    </r>
  </si>
  <si>
    <r>
      <rPr>
        <sz val="9"/>
        <color rgb="FF393838"/>
        <rFont val="Times New Roman"/>
        <family val="1"/>
      </rPr>
      <t>2.3.6.2.01</t>
    </r>
  </si>
  <si>
    <r>
      <rPr>
        <sz val="9"/>
        <color rgb="FF393838"/>
        <rFont val="Times New Roman"/>
        <family val="1"/>
      </rPr>
      <t>2.3.6.2.02</t>
    </r>
  </si>
  <si>
    <r>
      <rPr>
        <sz val="9"/>
        <color rgb="FF393838"/>
        <rFont val="Times New Roman"/>
        <family val="1"/>
      </rPr>
      <t>2.3.6.2.03</t>
    </r>
  </si>
  <si>
    <r>
      <rPr>
        <b/>
        <sz val="9"/>
        <color rgb="FF393838"/>
        <rFont val="Times New Roman"/>
        <family val="1"/>
      </rPr>
      <t>2.3.6.3</t>
    </r>
  </si>
  <si>
    <r>
      <rPr>
        <sz val="9"/>
        <color rgb="FF393838"/>
        <rFont val="Times New Roman"/>
        <family val="1"/>
      </rPr>
      <t>2.3.6.3.01</t>
    </r>
  </si>
  <si>
    <r>
      <rPr>
        <sz val="9"/>
        <color rgb="FF393838"/>
        <rFont val="Times New Roman"/>
        <family val="1"/>
      </rPr>
      <t>2.3.6.3.02</t>
    </r>
  </si>
  <si>
    <r>
      <rPr>
        <sz val="9"/>
        <color rgb="FF393838"/>
        <rFont val="Times New Roman"/>
        <family val="1"/>
      </rPr>
      <t>2.3.6.3.03</t>
    </r>
  </si>
  <si>
    <r>
      <rPr>
        <sz val="9"/>
        <color rgb="FF393838"/>
        <rFont val="Times New Roman"/>
        <family val="1"/>
      </rPr>
      <t>2.3.6.3.04</t>
    </r>
  </si>
  <si>
    <r>
      <rPr>
        <sz val="9"/>
        <color rgb="FF393838"/>
        <rFont val="Times New Roman"/>
        <family val="1"/>
      </rPr>
      <t>2.3.6.3.05</t>
    </r>
  </si>
  <si>
    <r>
      <rPr>
        <sz val="9"/>
        <color rgb="FF393838"/>
        <rFont val="Times New Roman"/>
        <family val="1"/>
      </rPr>
      <t>2.3.6.3.06</t>
    </r>
  </si>
  <si>
    <r>
      <rPr>
        <b/>
        <sz val="9"/>
        <color rgb="FF393838"/>
        <rFont val="Times New Roman"/>
        <family val="1"/>
      </rPr>
      <t>2.3.6.4</t>
    </r>
  </si>
  <si>
    <r>
      <rPr>
        <sz val="9"/>
        <color rgb="FF393838"/>
        <rFont val="Times New Roman"/>
        <family val="1"/>
      </rPr>
      <t>2.3.6.4.01</t>
    </r>
  </si>
  <si>
    <r>
      <rPr>
        <sz val="9"/>
        <color rgb="FF393838"/>
        <rFont val="Times New Roman"/>
        <family val="1"/>
      </rPr>
      <t>2.3.6.4.02</t>
    </r>
  </si>
  <si>
    <r>
      <rPr>
        <sz val="9"/>
        <color rgb="FF393838"/>
        <rFont val="Times New Roman"/>
        <family val="1"/>
      </rPr>
      <t>2.3.6.4.03</t>
    </r>
  </si>
  <si>
    <r>
      <rPr>
        <sz val="9"/>
        <color rgb="FF393838"/>
        <rFont val="Times New Roman"/>
        <family val="1"/>
      </rPr>
      <t>2.3.6.4.04</t>
    </r>
  </si>
  <si>
    <r>
      <rPr>
        <sz val="9"/>
        <color rgb="FF393838"/>
        <rFont val="Times New Roman"/>
        <family val="1"/>
      </rPr>
      <t>2.3.6.4.05</t>
    </r>
  </si>
  <si>
    <r>
      <rPr>
        <sz val="9"/>
        <color rgb="FF393838"/>
        <rFont val="Times New Roman"/>
        <family val="1"/>
      </rPr>
      <t>2.3.6.4.06</t>
    </r>
  </si>
  <si>
    <r>
      <rPr>
        <sz val="9"/>
        <color rgb="FF393838"/>
        <rFont val="Times New Roman"/>
        <family val="1"/>
      </rPr>
      <t>2.3.6.4.07</t>
    </r>
  </si>
  <si>
    <r>
      <rPr>
        <b/>
        <sz val="9"/>
        <color rgb="FF393838"/>
        <rFont val="Times New Roman"/>
        <family val="1"/>
      </rPr>
      <t>2.3.6.9</t>
    </r>
  </si>
  <si>
    <r>
      <rPr>
        <sz val="9"/>
        <color rgb="FF393838"/>
        <rFont val="Times New Roman"/>
        <family val="1"/>
      </rPr>
      <t>2.3.6.9.01</t>
    </r>
  </si>
  <si>
    <r>
      <rPr>
        <b/>
        <sz val="9"/>
        <color rgb="FF393838"/>
        <rFont val="Times New Roman"/>
        <family val="1"/>
      </rPr>
      <t>2.3.7</t>
    </r>
  </si>
  <si>
    <r>
      <rPr>
        <sz val="9"/>
        <color rgb="FF393838"/>
        <rFont val="Times New Roman"/>
        <family val="1"/>
      </rPr>
      <t>2.3.7.1</t>
    </r>
  </si>
  <si>
    <r>
      <rPr>
        <sz val="9"/>
        <color rgb="FF393838"/>
        <rFont val="Times New Roman"/>
        <family val="1"/>
      </rPr>
      <t>2.3.7.1.01</t>
    </r>
  </si>
  <si>
    <r>
      <rPr>
        <sz val="9"/>
        <color rgb="FF393838"/>
        <rFont val="Times New Roman"/>
        <family val="1"/>
      </rPr>
      <t>2.3.7.1.02</t>
    </r>
  </si>
  <si>
    <r>
      <rPr>
        <sz val="9"/>
        <color rgb="FF393838"/>
        <rFont val="Times New Roman"/>
        <family val="1"/>
      </rPr>
      <t>2.3.7.1.03</t>
    </r>
  </si>
  <si>
    <r>
      <rPr>
        <sz val="9"/>
        <color rgb="FF393838"/>
        <rFont val="Times New Roman"/>
        <family val="1"/>
      </rPr>
      <t>2.3.7.1.04</t>
    </r>
  </si>
  <si>
    <r>
      <rPr>
        <sz val="9"/>
        <color rgb="FF393838"/>
        <rFont val="Times New Roman"/>
        <family val="1"/>
      </rPr>
      <t>2.3.7.1.05</t>
    </r>
  </si>
  <si>
    <r>
      <rPr>
        <sz val="9"/>
        <color rgb="FF393838"/>
        <rFont val="Times New Roman"/>
        <family val="1"/>
      </rPr>
      <t>2.3.7.1.06</t>
    </r>
  </si>
  <si>
    <r>
      <rPr>
        <sz val="9"/>
        <color rgb="FF393838"/>
        <rFont val="Times New Roman"/>
        <family val="1"/>
      </rPr>
      <t>2.3.7.1.07</t>
    </r>
  </si>
  <si>
    <r>
      <rPr>
        <b/>
        <sz val="9"/>
        <color rgb="FF393838"/>
        <rFont val="Times New Roman"/>
        <family val="1"/>
      </rPr>
      <t>2.3.7.2</t>
    </r>
  </si>
  <si>
    <r>
      <rPr>
        <sz val="9"/>
        <color rgb="FF393838"/>
        <rFont val="Times New Roman"/>
        <family val="1"/>
      </rPr>
      <t>2.3.7.2.01</t>
    </r>
  </si>
  <si>
    <r>
      <rPr>
        <sz val="9"/>
        <color rgb="FF393838"/>
        <rFont val="Times New Roman"/>
        <family val="1"/>
      </rPr>
      <t>2.3.7.2.02</t>
    </r>
  </si>
  <si>
    <r>
      <rPr>
        <sz val="9"/>
        <color rgb="FF393838"/>
        <rFont val="Times New Roman"/>
        <family val="1"/>
      </rPr>
      <t>2.3.7.2.03</t>
    </r>
  </si>
  <si>
    <r>
      <rPr>
        <sz val="9"/>
        <color rgb="FF393838"/>
        <rFont val="Times New Roman"/>
        <family val="1"/>
      </rPr>
      <t>2.3.7.2.04</t>
    </r>
  </si>
  <si>
    <r>
      <rPr>
        <sz val="9"/>
        <color rgb="FF393838"/>
        <rFont val="Times New Roman"/>
        <family val="1"/>
      </rPr>
      <t>2.3.7.2.05</t>
    </r>
  </si>
  <si>
    <r>
      <rPr>
        <sz val="9"/>
        <color rgb="FF393838"/>
        <rFont val="Times New Roman"/>
        <family val="1"/>
      </rPr>
      <t>2.3.7.2.06</t>
    </r>
  </si>
  <si>
    <r>
      <rPr>
        <sz val="9"/>
        <color rgb="FF393838"/>
        <rFont val="Times New Roman"/>
        <family val="1"/>
      </rPr>
      <t>2.3.7.2.07</t>
    </r>
  </si>
  <si>
    <r>
      <rPr>
        <b/>
        <sz val="9"/>
        <color rgb="FF393838"/>
        <rFont val="Times New Roman"/>
        <family val="1"/>
      </rPr>
      <t>2.3.8</t>
    </r>
  </si>
  <si>
    <r>
      <rPr>
        <b/>
        <sz val="9"/>
        <color rgb="FF393838"/>
        <rFont val="Times New Roman"/>
        <family val="1"/>
      </rPr>
      <t>2.3.8.1</t>
    </r>
  </si>
  <si>
    <r>
      <rPr>
        <sz val="9"/>
        <color rgb="FF393838"/>
        <rFont val="Times New Roman"/>
        <family val="1"/>
      </rPr>
      <t>2.3.8.1.01</t>
    </r>
  </si>
  <si>
    <r>
      <rPr>
        <b/>
        <sz val="9"/>
        <color rgb="FF393838"/>
        <rFont val="Times New Roman"/>
        <family val="1"/>
      </rPr>
      <t>2.3.8.2</t>
    </r>
  </si>
  <si>
    <r>
      <rPr>
        <sz val="9"/>
        <color rgb="FF393838"/>
        <rFont val="Times New Roman"/>
        <family val="1"/>
      </rPr>
      <t>2.3.8.2.01</t>
    </r>
  </si>
  <si>
    <r>
      <rPr>
        <b/>
        <sz val="9"/>
        <color rgb="FF393838"/>
        <rFont val="Times New Roman"/>
        <family val="1"/>
      </rPr>
      <t>2.3.9</t>
    </r>
  </si>
  <si>
    <r>
      <rPr>
        <b/>
        <sz val="9"/>
        <color rgb="FF393838"/>
        <rFont val="Times New Roman"/>
        <family val="1"/>
      </rPr>
      <t>2.3.9.1</t>
    </r>
  </si>
  <si>
    <r>
      <rPr>
        <sz val="9"/>
        <color rgb="FF393838"/>
        <rFont val="Times New Roman"/>
        <family val="1"/>
      </rPr>
      <t>2.3.9.1.01</t>
    </r>
  </si>
  <si>
    <r>
      <rPr>
        <sz val="9"/>
        <color rgb="FF393838"/>
        <rFont val="Times New Roman"/>
        <family val="1"/>
      </rPr>
      <t>2.3.9.2</t>
    </r>
  </si>
  <si>
    <r>
      <rPr>
        <sz val="9"/>
        <color rgb="FF393838"/>
        <rFont val="Times New Roman"/>
        <family val="1"/>
      </rPr>
      <t>2.3.9.2.01</t>
    </r>
  </si>
  <si>
    <r>
      <rPr>
        <sz val="9"/>
        <color rgb="FF393838"/>
        <rFont val="Times New Roman"/>
        <family val="1"/>
      </rPr>
      <t>2.3.9.3</t>
    </r>
  </si>
  <si>
    <r>
      <rPr>
        <sz val="9"/>
        <color rgb="FF393838"/>
        <rFont val="Times New Roman"/>
        <family val="1"/>
      </rPr>
      <t>2.3.9.3.01</t>
    </r>
  </si>
  <si>
    <r>
      <rPr>
        <sz val="9"/>
        <color rgb="FF393838"/>
        <rFont val="Times New Roman"/>
        <family val="1"/>
      </rPr>
      <t>2.3.9.4</t>
    </r>
  </si>
  <si>
    <r>
      <rPr>
        <sz val="9"/>
        <color rgb="FF393838"/>
        <rFont val="Times New Roman"/>
        <family val="1"/>
      </rPr>
      <t>2.3.9.4.01</t>
    </r>
  </si>
  <si>
    <r>
      <rPr>
        <sz val="9"/>
        <color rgb="FF393838"/>
        <rFont val="Times New Roman"/>
        <family val="1"/>
      </rPr>
      <t>2.3.9.5</t>
    </r>
  </si>
  <si>
    <r>
      <rPr>
        <sz val="9"/>
        <color rgb="FF393838"/>
        <rFont val="Times New Roman"/>
        <family val="1"/>
      </rPr>
      <t>2.3.9.5.01</t>
    </r>
  </si>
  <si>
    <r>
      <rPr>
        <sz val="9"/>
        <color rgb="FF393838"/>
        <rFont val="Times New Roman"/>
        <family val="1"/>
      </rPr>
      <t>2.3.9.6</t>
    </r>
  </si>
  <si>
    <r>
      <rPr>
        <sz val="9"/>
        <color rgb="FF393838"/>
        <rFont val="Times New Roman"/>
        <family val="1"/>
      </rPr>
      <t>2.3.9.6.01</t>
    </r>
  </si>
  <si>
    <r>
      <rPr>
        <b/>
        <sz val="9"/>
        <color rgb="FF393838"/>
        <rFont val="Times New Roman"/>
        <family val="1"/>
      </rPr>
      <t>2.3.9.7</t>
    </r>
  </si>
  <si>
    <r>
      <rPr>
        <sz val="9"/>
        <color rgb="FF393838"/>
        <rFont val="Times New Roman"/>
        <family val="1"/>
      </rPr>
      <t>2.3.9.7.01</t>
    </r>
  </si>
  <si>
    <r>
      <rPr>
        <b/>
        <sz val="9"/>
        <color rgb="FF393838"/>
        <rFont val="Times New Roman"/>
        <family val="1"/>
      </rPr>
      <t>2.3.9.8</t>
    </r>
  </si>
  <si>
    <r>
      <rPr>
        <sz val="9"/>
        <color rgb="FF393838"/>
        <rFont val="Times New Roman"/>
        <family val="1"/>
      </rPr>
      <t>2.3.9.8.01</t>
    </r>
  </si>
  <si>
    <r>
      <rPr>
        <b/>
        <sz val="9"/>
        <color rgb="FF393838"/>
        <rFont val="Times New Roman"/>
        <family val="1"/>
      </rPr>
      <t>2.3.9.9</t>
    </r>
  </si>
  <si>
    <r>
      <rPr>
        <sz val="9"/>
        <color rgb="FF393838"/>
        <rFont val="Times New Roman"/>
        <family val="1"/>
      </rPr>
      <t>2.3.9.9.01</t>
    </r>
  </si>
  <si>
    <r>
      <rPr>
        <b/>
        <sz val="9"/>
        <color rgb="FF393838"/>
        <rFont val="Times New Roman"/>
        <family val="1"/>
      </rPr>
      <t>2.4.1</t>
    </r>
  </si>
  <si>
    <r>
      <rPr>
        <b/>
        <sz val="9"/>
        <color rgb="FF393838"/>
        <rFont val="Times New Roman"/>
        <family val="1"/>
      </rPr>
      <t>2.4.1.1</t>
    </r>
  </si>
  <si>
    <r>
      <rPr>
        <sz val="9"/>
        <color rgb="FF393838"/>
        <rFont val="Times New Roman"/>
        <family val="1"/>
      </rPr>
      <t>2.4.1.1.01</t>
    </r>
  </si>
  <si>
    <r>
      <rPr>
        <sz val="9"/>
        <color rgb="FF393838"/>
        <rFont val="Times New Roman"/>
        <family val="1"/>
      </rPr>
      <t>2.4.1.1.02</t>
    </r>
  </si>
  <si>
    <r>
      <rPr>
        <sz val="9"/>
        <color rgb="FF393838"/>
        <rFont val="Times New Roman"/>
        <family val="1"/>
      </rPr>
      <t>2.4.1.1.03</t>
    </r>
  </si>
  <si>
    <r>
      <rPr>
        <sz val="9"/>
        <color rgb="FF393838"/>
        <rFont val="Times New Roman"/>
        <family val="1"/>
      </rPr>
      <t>2.4.1.2</t>
    </r>
  </si>
  <si>
    <r>
      <rPr>
        <sz val="9"/>
        <color rgb="FF393838"/>
        <rFont val="Times New Roman"/>
        <family val="1"/>
      </rPr>
      <t>2.4.1.2.01</t>
    </r>
  </si>
  <si>
    <r>
      <rPr>
        <sz val="9"/>
        <color rgb="FF393838"/>
        <rFont val="Times New Roman"/>
        <family val="1"/>
      </rPr>
      <t>2.4.1.2.02</t>
    </r>
  </si>
  <si>
    <r>
      <rPr>
        <sz val="9"/>
        <color rgb="FF393838"/>
        <rFont val="Times New Roman"/>
        <family val="1"/>
      </rPr>
      <t>2.4.1.2.03</t>
    </r>
  </si>
  <si>
    <r>
      <rPr>
        <sz val="9"/>
        <color rgb="FF393838"/>
        <rFont val="Times New Roman"/>
        <family val="1"/>
      </rPr>
      <t>2.4.1.2.04</t>
    </r>
  </si>
  <si>
    <r>
      <rPr>
        <sz val="9"/>
        <color rgb="FF393838"/>
        <rFont val="Times New Roman"/>
        <family val="1"/>
      </rPr>
      <t>2.4.1.2.05</t>
    </r>
  </si>
  <si>
    <r>
      <rPr>
        <b/>
        <sz val="9"/>
        <color rgb="FF393838"/>
        <rFont val="Times New Roman"/>
        <family val="1"/>
      </rPr>
      <t>2.4.1.3</t>
    </r>
  </si>
  <si>
    <r>
      <rPr>
        <sz val="9"/>
        <color rgb="FF393838"/>
        <rFont val="Times New Roman"/>
        <family val="1"/>
      </rPr>
      <t>2.4.1.3.01</t>
    </r>
  </si>
  <si>
    <r>
      <rPr>
        <b/>
        <sz val="9"/>
        <color rgb="FF393838"/>
        <rFont val="Times New Roman"/>
        <family val="1"/>
      </rPr>
      <t>2.4.1.4</t>
    </r>
  </si>
  <si>
    <r>
      <rPr>
        <sz val="9"/>
        <color rgb="FF393838"/>
        <rFont val="Times New Roman"/>
        <family val="1"/>
      </rPr>
      <t>2.4.1.4.01</t>
    </r>
  </si>
  <si>
    <r>
      <rPr>
        <sz val="9"/>
        <color rgb="FF393838"/>
        <rFont val="Times New Roman"/>
        <family val="1"/>
      </rPr>
      <t>2.4.1.4.02</t>
    </r>
  </si>
  <si>
    <r>
      <rPr>
        <b/>
        <sz val="9"/>
        <color rgb="FF393838"/>
        <rFont val="Times New Roman"/>
        <family val="1"/>
      </rPr>
      <t>2.4.1.5</t>
    </r>
  </si>
  <si>
    <r>
      <rPr>
        <sz val="9"/>
        <color rgb="FF393838"/>
        <rFont val="Times New Roman"/>
        <family val="1"/>
      </rPr>
      <t>2.4.1.5.01</t>
    </r>
  </si>
  <si>
    <r>
      <rPr>
        <b/>
        <sz val="9"/>
        <color rgb="FF393838"/>
        <rFont val="Times New Roman"/>
        <family val="1"/>
      </rPr>
      <t>2.4.1.6</t>
    </r>
  </si>
  <si>
    <r>
      <rPr>
        <sz val="9"/>
        <color rgb="FF393838"/>
        <rFont val="Times New Roman"/>
        <family val="1"/>
      </rPr>
      <t>2.4.1.6.01</t>
    </r>
  </si>
  <si>
    <r>
      <rPr>
        <sz val="9"/>
        <color rgb="FF393838"/>
        <rFont val="Times New Roman"/>
        <family val="1"/>
      </rPr>
      <t>2.4.1.6.02</t>
    </r>
  </si>
  <si>
    <r>
      <rPr>
        <sz val="9"/>
        <color rgb="FF393838"/>
        <rFont val="Times New Roman"/>
        <family val="1"/>
      </rPr>
      <t>2.4.1.6.03</t>
    </r>
  </si>
  <si>
    <r>
      <rPr>
        <sz val="9"/>
        <color rgb="FF393838"/>
        <rFont val="Times New Roman"/>
        <family val="1"/>
      </rPr>
      <t>2.4.1.6.04</t>
    </r>
  </si>
  <si>
    <r>
      <rPr>
        <b/>
        <sz val="9"/>
        <color rgb="FF393838"/>
        <rFont val="Times New Roman"/>
        <family val="1"/>
      </rPr>
      <t>2.4.2</t>
    </r>
  </si>
  <si>
    <r>
      <rPr>
        <b/>
        <sz val="9"/>
        <color rgb="FF393838"/>
        <rFont val="Times New Roman"/>
        <family val="1"/>
      </rPr>
      <t>2.4.2.1</t>
    </r>
  </si>
  <si>
    <r>
      <rPr>
        <sz val="9"/>
        <color rgb="FF393838"/>
        <rFont val="Times New Roman"/>
        <family val="1"/>
      </rPr>
      <t>2.4.2.1.01</t>
    </r>
  </si>
  <si>
    <r>
      <rPr>
        <sz val="9"/>
        <color rgb="FF393838"/>
        <rFont val="Times New Roman"/>
        <family val="1"/>
      </rPr>
      <t>2.4.2.1.02</t>
    </r>
  </si>
  <si>
    <r>
      <rPr>
        <sz val="9"/>
        <color rgb="FF393838"/>
        <rFont val="Times New Roman"/>
        <family val="1"/>
      </rPr>
      <t>2.4.2.1.03</t>
    </r>
  </si>
  <si>
    <r>
      <rPr>
        <sz val="9"/>
        <color rgb="FF393838"/>
        <rFont val="Times New Roman"/>
        <family val="1"/>
      </rPr>
      <t>2.4.2.1.04</t>
    </r>
  </si>
  <si>
    <r>
      <rPr>
        <sz val="9"/>
        <color rgb="FF393838"/>
        <rFont val="Times New Roman"/>
        <family val="1"/>
      </rPr>
      <t>2.4.2.1.05</t>
    </r>
  </si>
  <si>
    <r>
      <rPr>
        <sz val="9"/>
        <color rgb="FF393838"/>
        <rFont val="Times New Roman"/>
        <family val="1"/>
      </rPr>
      <t>2.4.2.1.06</t>
    </r>
  </si>
  <si>
    <r>
      <rPr>
        <sz val="9"/>
        <color rgb="FF393838"/>
        <rFont val="Times New Roman"/>
        <family val="1"/>
      </rPr>
      <t>2.4.2.1.07</t>
    </r>
  </si>
  <si>
    <r>
      <rPr>
        <sz val="9"/>
        <color rgb="FF393838"/>
        <rFont val="Times New Roman"/>
        <family val="1"/>
      </rPr>
      <t>2.4.2.1.08</t>
    </r>
  </si>
  <si>
    <r>
      <rPr>
        <sz val="9"/>
        <color rgb="FF393838"/>
        <rFont val="Times New Roman"/>
        <family val="1"/>
      </rPr>
      <t>2.4.2.2</t>
    </r>
  </si>
  <si>
    <r>
      <rPr>
        <sz val="9"/>
        <color rgb="FF393838"/>
        <rFont val="Times New Roman"/>
        <family val="1"/>
      </rPr>
      <t>2.4.2.2.01</t>
    </r>
  </si>
  <si>
    <r>
      <rPr>
        <sz val="9"/>
        <color rgb="FF393838"/>
        <rFont val="Times New Roman"/>
        <family val="1"/>
      </rPr>
      <t>2.4.2.2.02</t>
    </r>
  </si>
  <si>
    <r>
      <rPr>
        <sz val="9"/>
        <color rgb="FF393838"/>
        <rFont val="Times New Roman"/>
        <family val="1"/>
      </rPr>
      <t>2.4.2.2.03</t>
    </r>
  </si>
  <si>
    <r>
      <rPr>
        <b/>
        <sz val="9"/>
        <color rgb="FF393838"/>
        <rFont val="Times New Roman"/>
        <family val="1"/>
      </rPr>
      <t>2.4.2.3</t>
    </r>
  </si>
  <si>
    <r>
      <rPr>
        <sz val="9"/>
        <color rgb="FF393838"/>
        <rFont val="Times New Roman"/>
        <family val="1"/>
      </rPr>
      <t>2.4.2.3.01</t>
    </r>
  </si>
  <si>
    <r>
      <rPr>
        <sz val="9"/>
        <color rgb="FF393838"/>
        <rFont val="Times New Roman"/>
        <family val="1"/>
      </rPr>
      <t>2.4.2.3.02</t>
    </r>
  </si>
  <si>
    <r>
      <rPr>
        <sz val="9"/>
        <color rgb="FF393838"/>
        <rFont val="Times New Roman"/>
        <family val="1"/>
      </rPr>
      <t>2.4.2.3.03</t>
    </r>
  </si>
  <si>
    <r>
      <rPr>
        <sz val="9"/>
        <color rgb="FF393838"/>
        <rFont val="Times New Roman"/>
        <family val="1"/>
      </rPr>
      <t>2.4.2.3.04</t>
    </r>
  </si>
  <si>
    <r>
      <rPr>
        <sz val="9"/>
        <color rgb="FF393838"/>
        <rFont val="Times New Roman"/>
        <family val="1"/>
      </rPr>
      <t>2.4.2.3.05</t>
    </r>
  </si>
  <si>
    <r>
      <rPr>
        <b/>
        <sz val="9"/>
        <color rgb="FF393838"/>
        <rFont val="Times New Roman"/>
        <family val="1"/>
      </rPr>
      <t>2.4.3</t>
    </r>
  </si>
  <si>
    <r>
      <rPr>
        <sz val="9"/>
        <color rgb="FF393838"/>
        <rFont val="Times New Roman"/>
        <family val="1"/>
      </rPr>
      <t>2.4.3.1</t>
    </r>
  </si>
  <si>
    <r>
      <rPr>
        <sz val="9"/>
        <color rgb="FF393838"/>
        <rFont val="Times New Roman"/>
        <family val="1"/>
      </rPr>
      <t>2.4.3.1.01</t>
    </r>
  </si>
  <si>
    <r>
      <rPr>
        <sz val="9"/>
        <color rgb="FF393838"/>
        <rFont val="Times New Roman"/>
        <family val="1"/>
      </rPr>
      <t>2.4.3.1.02</t>
    </r>
  </si>
  <si>
    <r>
      <rPr>
        <b/>
        <sz val="9"/>
        <color rgb="FF393838"/>
        <rFont val="Times New Roman"/>
        <family val="1"/>
      </rPr>
      <t>2.4.3.2</t>
    </r>
  </si>
  <si>
    <r>
      <rPr>
        <sz val="9"/>
        <color rgb="FF393838"/>
        <rFont val="Times New Roman"/>
        <family val="1"/>
      </rPr>
      <t>2.4.3.2.01</t>
    </r>
  </si>
  <si>
    <r>
      <rPr>
        <sz val="9"/>
        <color rgb="FF393838"/>
        <rFont val="Times New Roman"/>
        <family val="1"/>
      </rPr>
      <t>2.4.3.2.02</t>
    </r>
  </si>
  <si>
    <r>
      <rPr>
        <b/>
        <sz val="9"/>
        <color rgb="FF393838"/>
        <rFont val="Times New Roman"/>
        <family val="1"/>
      </rPr>
      <t>2.4.4</t>
    </r>
  </si>
  <si>
    <r>
      <rPr>
        <b/>
        <sz val="9"/>
        <color rgb="FF393838"/>
        <rFont val="Times New Roman"/>
        <family val="1"/>
      </rPr>
      <t>2.4.4.1</t>
    </r>
  </si>
  <si>
    <r>
      <rPr>
        <sz val="9"/>
        <color rgb="FF393838"/>
        <rFont val="Times New Roman"/>
        <family val="1"/>
      </rPr>
      <t>2.4.4.1.01</t>
    </r>
  </si>
  <si>
    <r>
      <rPr>
        <sz val="9"/>
        <color rgb="FF393838"/>
        <rFont val="Times New Roman"/>
        <family val="1"/>
      </rPr>
      <t>2.4.4.1.02</t>
    </r>
  </si>
  <si>
    <r>
      <rPr>
        <sz val="9"/>
        <color rgb="FF393838"/>
        <rFont val="Times New Roman"/>
        <family val="1"/>
      </rPr>
      <t>2.4.4.1.03</t>
    </r>
  </si>
  <si>
    <r>
      <rPr>
        <sz val="9"/>
        <color rgb="FF393838"/>
        <rFont val="Times New Roman"/>
        <family val="1"/>
      </rPr>
      <t>2.4.4.1.04</t>
    </r>
  </si>
  <si>
    <r>
      <rPr>
        <b/>
        <sz val="9"/>
        <color rgb="FF393838"/>
        <rFont val="Times New Roman"/>
        <family val="1"/>
      </rPr>
      <t>2.4.4.2</t>
    </r>
  </si>
  <si>
    <r>
      <rPr>
        <sz val="9"/>
        <color rgb="FF393838"/>
        <rFont val="Times New Roman"/>
        <family val="1"/>
      </rPr>
      <t>2.4.4.2.01</t>
    </r>
  </si>
  <si>
    <r>
      <rPr>
        <sz val="9"/>
        <color rgb="FF393838"/>
        <rFont val="Times New Roman"/>
        <family val="1"/>
      </rPr>
      <t>2.4.4.2.02</t>
    </r>
  </si>
  <si>
    <r>
      <rPr>
        <b/>
        <sz val="9"/>
        <color rgb="FF393838"/>
        <rFont val="Times New Roman"/>
        <family val="1"/>
      </rPr>
      <t>2.4.5</t>
    </r>
  </si>
  <si>
    <r>
      <rPr>
        <b/>
        <sz val="9"/>
        <color rgb="FF393838"/>
        <rFont val="Times New Roman"/>
        <family val="1"/>
      </rPr>
      <t>2.4.5.1</t>
    </r>
  </si>
  <si>
    <r>
      <rPr>
        <sz val="9"/>
        <color rgb="FF393838"/>
        <rFont val="Times New Roman"/>
        <family val="1"/>
      </rPr>
      <t>2.4.5.1.01</t>
    </r>
  </si>
  <si>
    <r>
      <rPr>
        <sz val="9"/>
        <color rgb="FF393838"/>
        <rFont val="Times New Roman"/>
        <family val="1"/>
      </rPr>
      <t>2.4.5.1.02</t>
    </r>
  </si>
  <si>
    <r>
      <rPr>
        <sz val="9"/>
        <color rgb="FF393838"/>
        <rFont val="Times New Roman"/>
        <family val="1"/>
      </rPr>
      <t>2.4.5.1.03</t>
    </r>
  </si>
  <si>
    <r>
      <rPr>
        <b/>
        <sz val="9"/>
        <color rgb="FF393838"/>
        <rFont val="Times New Roman"/>
        <family val="1"/>
      </rPr>
      <t>2.4.5.2</t>
    </r>
  </si>
  <si>
    <r>
      <rPr>
        <sz val="9"/>
        <color rgb="FF393838"/>
        <rFont val="Times New Roman"/>
        <family val="1"/>
      </rPr>
      <t>2.4.5.2.01</t>
    </r>
  </si>
  <si>
    <r>
      <rPr>
        <sz val="9"/>
        <color rgb="FF393838"/>
        <rFont val="Times New Roman"/>
        <family val="1"/>
      </rPr>
      <t>2.4.5.2.02</t>
    </r>
  </si>
  <si>
    <r>
      <rPr>
        <sz val="9"/>
        <color rgb="FF393838"/>
        <rFont val="Times New Roman"/>
        <family val="1"/>
      </rPr>
      <t>2.4.5.2.03</t>
    </r>
  </si>
  <si>
    <r>
      <rPr>
        <b/>
        <sz val="9"/>
        <color rgb="FF393838"/>
        <rFont val="Times New Roman"/>
        <family val="1"/>
      </rPr>
      <t>2.4.6</t>
    </r>
  </si>
  <si>
    <r>
      <rPr>
        <b/>
        <sz val="9"/>
        <color rgb="FF393838"/>
        <rFont val="Times New Roman"/>
        <family val="1"/>
      </rPr>
      <t>2.4.6.1</t>
    </r>
  </si>
  <si>
    <r>
      <rPr>
        <sz val="9"/>
        <color rgb="FF393838"/>
        <rFont val="Times New Roman"/>
        <family val="1"/>
      </rPr>
      <t>2.4.6.1.01</t>
    </r>
  </si>
  <si>
    <r>
      <rPr>
        <b/>
        <sz val="9"/>
        <color rgb="FF393838"/>
        <rFont val="Times New Roman"/>
        <family val="1"/>
      </rPr>
      <t>2.4.6.2</t>
    </r>
  </si>
  <si>
    <r>
      <rPr>
        <sz val="9"/>
        <color rgb="FF393838"/>
        <rFont val="Times New Roman"/>
        <family val="1"/>
      </rPr>
      <t>2.4.6.2.01</t>
    </r>
  </si>
  <si>
    <r>
      <rPr>
        <b/>
        <sz val="9"/>
        <color rgb="FF393838"/>
        <rFont val="Times New Roman"/>
        <family val="1"/>
      </rPr>
      <t>2.4.6.3</t>
    </r>
  </si>
  <si>
    <r>
      <rPr>
        <sz val="9"/>
        <color rgb="FF393838"/>
        <rFont val="Times New Roman"/>
        <family val="1"/>
      </rPr>
      <t>2.4.6.3.01</t>
    </r>
  </si>
  <si>
    <r>
      <rPr>
        <b/>
        <sz val="9"/>
        <color rgb="FF393838"/>
        <rFont val="Times New Roman"/>
        <family val="1"/>
      </rPr>
      <t>2.4.6.4</t>
    </r>
  </si>
  <si>
    <r>
      <rPr>
        <sz val="9"/>
        <color rgb="FF393838"/>
        <rFont val="Times New Roman"/>
        <family val="1"/>
      </rPr>
      <t>2.4.6.4.01</t>
    </r>
  </si>
  <si>
    <r>
      <rPr>
        <b/>
        <sz val="9"/>
        <color rgb="FF393838"/>
        <rFont val="Times New Roman"/>
        <family val="1"/>
      </rPr>
      <t>2.4.7</t>
    </r>
  </si>
  <si>
    <r>
      <rPr>
        <b/>
        <sz val="9"/>
        <color rgb="FF393838"/>
        <rFont val="Times New Roman"/>
        <family val="1"/>
      </rPr>
      <t>2.4.7.1</t>
    </r>
  </si>
  <si>
    <r>
      <rPr>
        <sz val="9"/>
        <color rgb="FF393838"/>
        <rFont val="Times New Roman"/>
        <family val="1"/>
      </rPr>
      <t>2.4.7.1.01</t>
    </r>
  </si>
  <si>
    <r>
      <rPr>
        <b/>
        <sz val="9"/>
        <color rgb="FF393838"/>
        <rFont val="Times New Roman"/>
        <family val="1"/>
      </rPr>
      <t>2.4.7.2</t>
    </r>
  </si>
  <si>
    <r>
      <rPr>
        <sz val="9"/>
        <color rgb="FF393838"/>
        <rFont val="Times New Roman"/>
        <family val="1"/>
      </rPr>
      <t>2.4.7.2.01</t>
    </r>
  </si>
  <si>
    <r>
      <rPr>
        <b/>
        <sz val="9"/>
        <color rgb="FF393838"/>
        <rFont val="Times New Roman"/>
        <family val="1"/>
      </rPr>
      <t>2.4.7.3</t>
    </r>
  </si>
  <si>
    <r>
      <rPr>
        <sz val="9"/>
        <color rgb="FF393838"/>
        <rFont val="Times New Roman"/>
        <family val="1"/>
      </rPr>
      <t>2.4.7.3.01</t>
    </r>
  </si>
  <si>
    <r>
      <rPr>
        <b/>
        <sz val="9"/>
        <color rgb="FF393838"/>
        <rFont val="Times New Roman"/>
        <family val="1"/>
      </rPr>
      <t>2.4.9</t>
    </r>
  </si>
  <si>
    <r>
      <rPr>
        <b/>
        <sz val="9"/>
        <color rgb="FF393838"/>
        <rFont val="Times New Roman"/>
        <family val="1"/>
      </rPr>
      <t>2.4.9.1</t>
    </r>
  </si>
  <si>
    <r>
      <rPr>
        <sz val="9"/>
        <color rgb="FF393838"/>
        <rFont val="Times New Roman"/>
        <family val="1"/>
      </rPr>
      <t>2.4.9.1.01</t>
    </r>
  </si>
  <si>
    <r>
      <rPr>
        <sz val="9"/>
        <color rgb="FF393838"/>
        <rFont val="Times New Roman"/>
        <family val="1"/>
      </rPr>
      <t>2.4.9.1.02</t>
    </r>
  </si>
  <si>
    <r>
      <rPr>
        <sz val="9"/>
        <color rgb="FF393838"/>
        <rFont val="Times New Roman"/>
        <family val="1"/>
      </rPr>
      <t>2.4.9.1.03</t>
    </r>
  </si>
  <si>
    <r>
      <rPr>
        <sz val="9"/>
        <color rgb="FF393838"/>
        <rFont val="Times New Roman"/>
        <family val="1"/>
      </rPr>
      <t>2.4.9.1.04</t>
    </r>
  </si>
  <si>
    <r>
      <rPr>
        <sz val="9"/>
        <color rgb="FF393838"/>
        <rFont val="Times New Roman"/>
        <family val="1"/>
      </rPr>
      <t>2.4.9.1.05</t>
    </r>
  </si>
  <si>
    <r>
      <rPr>
        <b/>
        <sz val="9"/>
        <color rgb="FF393838"/>
        <rFont val="Times New Roman"/>
        <family val="1"/>
      </rPr>
      <t>2.4.9.2</t>
    </r>
  </si>
  <si>
    <r>
      <rPr>
        <sz val="9"/>
        <color rgb="FF393838"/>
        <rFont val="Times New Roman"/>
        <family val="1"/>
      </rPr>
      <t>2.4.9.2.01</t>
    </r>
  </si>
  <si>
    <r>
      <rPr>
        <b/>
        <sz val="9"/>
        <color rgb="FF393838"/>
        <rFont val="Times New Roman"/>
        <family val="1"/>
      </rPr>
      <t>2.4.9.3</t>
    </r>
  </si>
  <si>
    <r>
      <rPr>
        <sz val="9"/>
        <color rgb="FF393838"/>
        <rFont val="Times New Roman"/>
        <family val="1"/>
      </rPr>
      <t>2.4.9.3.01</t>
    </r>
  </si>
  <si>
    <r>
      <rPr>
        <b/>
        <sz val="9"/>
        <color rgb="FF393838"/>
        <rFont val="Times New Roman"/>
        <family val="1"/>
      </rPr>
      <t>2.4.9.4</t>
    </r>
  </si>
  <si>
    <r>
      <rPr>
        <sz val="9"/>
        <color rgb="FF393838"/>
        <rFont val="Times New Roman"/>
        <family val="1"/>
      </rPr>
      <t>2.4.9.4.01</t>
    </r>
  </si>
  <si>
    <r>
      <rPr>
        <b/>
        <sz val="9"/>
        <color rgb="FF393838"/>
        <rFont val="Times New Roman"/>
        <family val="1"/>
      </rPr>
      <t>2.5.1</t>
    </r>
  </si>
  <si>
    <r>
      <rPr>
        <b/>
        <sz val="9"/>
        <color rgb="FF393838"/>
        <rFont val="Times New Roman"/>
        <family val="1"/>
      </rPr>
      <t>2.5.1.1</t>
    </r>
  </si>
  <si>
    <r>
      <rPr>
        <sz val="9"/>
        <color rgb="FF393838"/>
        <rFont val="Times New Roman"/>
        <family val="1"/>
      </rPr>
      <t>2.5.1.1.01</t>
    </r>
  </si>
  <si>
    <r>
      <rPr>
        <b/>
        <sz val="9"/>
        <color rgb="FF393838"/>
        <rFont val="Times New Roman"/>
        <family val="1"/>
      </rPr>
      <t>2.5.1.2</t>
    </r>
  </si>
  <si>
    <r>
      <rPr>
        <sz val="9"/>
        <color rgb="FF393838"/>
        <rFont val="Times New Roman"/>
        <family val="1"/>
      </rPr>
      <t>2.5.1.2.01</t>
    </r>
  </si>
  <si>
    <r>
      <rPr>
        <b/>
        <sz val="9"/>
        <color rgb="FF393838"/>
        <rFont val="Times New Roman"/>
        <family val="1"/>
      </rPr>
      <t>2.5.1.3</t>
    </r>
  </si>
  <si>
    <r>
      <rPr>
        <sz val="9"/>
        <color rgb="FF393838"/>
        <rFont val="Times New Roman"/>
        <family val="1"/>
      </rPr>
      <t>2.5.1.3.01</t>
    </r>
  </si>
  <si>
    <r>
      <rPr>
        <b/>
        <sz val="9"/>
        <color rgb="FF393838"/>
        <rFont val="Times New Roman"/>
        <family val="1"/>
      </rPr>
      <t>2.5.2</t>
    </r>
  </si>
  <si>
    <r>
      <rPr>
        <b/>
        <sz val="9"/>
        <color rgb="FF393838"/>
        <rFont val="Times New Roman"/>
        <family val="1"/>
      </rPr>
      <t>2.5.2.1</t>
    </r>
  </si>
  <si>
    <r>
      <rPr>
        <sz val="9"/>
        <color rgb="FF393838"/>
        <rFont val="Times New Roman"/>
        <family val="1"/>
      </rPr>
      <t>2.5.2.1.01</t>
    </r>
  </si>
  <si>
    <r>
      <rPr>
        <sz val="9"/>
        <color rgb="FF393838"/>
        <rFont val="Times New Roman"/>
        <family val="1"/>
      </rPr>
      <t>2.5.2.1.02</t>
    </r>
  </si>
  <si>
    <r>
      <rPr>
        <sz val="9"/>
        <color rgb="FF393838"/>
        <rFont val="Times New Roman"/>
        <family val="1"/>
      </rPr>
      <t>2.5.2.1.03</t>
    </r>
  </si>
  <si>
    <r>
      <rPr>
        <sz val="9"/>
        <color rgb="FF393838"/>
        <rFont val="Times New Roman"/>
        <family val="1"/>
      </rPr>
      <t>2.5.2.1.04</t>
    </r>
  </si>
  <si>
    <r>
      <rPr>
        <sz val="9"/>
        <color rgb="FF393838"/>
        <rFont val="Times New Roman"/>
        <family val="1"/>
      </rPr>
      <t>2.5.2.1.05</t>
    </r>
  </si>
  <si>
    <r>
      <rPr>
        <sz val="9"/>
        <color rgb="FF393838"/>
        <rFont val="Times New Roman"/>
        <family val="1"/>
      </rPr>
      <t>2.5.2.1.06</t>
    </r>
  </si>
  <si>
    <r>
      <rPr>
        <sz val="9"/>
        <color rgb="FF393838"/>
        <rFont val="Times New Roman"/>
        <family val="1"/>
      </rPr>
      <t>2.5.2.1.07</t>
    </r>
  </si>
  <si>
    <r>
      <rPr>
        <sz val="9"/>
        <color rgb="FF393838"/>
        <rFont val="Times New Roman"/>
        <family val="1"/>
      </rPr>
      <t>2.5.2.1.08</t>
    </r>
  </si>
  <si>
    <r>
      <rPr>
        <b/>
        <sz val="9"/>
        <color rgb="FF393838"/>
        <rFont val="Times New Roman"/>
        <family val="1"/>
      </rPr>
      <t>2.5.2.2</t>
    </r>
  </si>
  <si>
    <r>
      <rPr>
        <sz val="9"/>
        <color rgb="FF393838"/>
        <rFont val="Times New Roman"/>
        <family val="1"/>
      </rPr>
      <t>2.5.2.2.01</t>
    </r>
  </si>
  <si>
    <r>
      <rPr>
        <sz val="9"/>
        <color rgb="FF393838"/>
        <rFont val="Times New Roman"/>
        <family val="1"/>
      </rPr>
      <t>2.5.2.2.02</t>
    </r>
  </si>
  <si>
    <r>
      <rPr>
        <b/>
        <sz val="9"/>
        <color rgb="FF393838"/>
        <rFont val="Times New Roman"/>
        <family val="1"/>
      </rPr>
      <t>2.5.2.3</t>
    </r>
  </si>
  <si>
    <r>
      <rPr>
        <sz val="9"/>
        <color rgb="FF393838"/>
        <rFont val="Times New Roman"/>
        <family val="1"/>
      </rPr>
      <t>2.5.2.3.01</t>
    </r>
  </si>
  <si>
    <r>
      <rPr>
        <sz val="9"/>
        <color rgb="FF393838"/>
        <rFont val="Times New Roman"/>
        <family val="1"/>
      </rPr>
      <t>2.5.2.3.02</t>
    </r>
  </si>
  <si>
    <r>
      <rPr>
        <b/>
        <sz val="9"/>
        <color rgb="FF393838"/>
        <rFont val="Times New Roman"/>
        <family val="1"/>
      </rPr>
      <t>2.5.3</t>
    </r>
  </si>
  <si>
    <r>
      <rPr>
        <b/>
        <sz val="9"/>
        <color rgb="FF393838"/>
        <rFont val="Times New Roman"/>
        <family val="1"/>
      </rPr>
      <t>2.5.3.1</t>
    </r>
  </si>
  <si>
    <r>
      <rPr>
        <sz val="9"/>
        <color rgb="FF393838"/>
        <rFont val="Times New Roman"/>
        <family val="1"/>
      </rPr>
      <t>2.5.3.1.01</t>
    </r>
  </si>
  <si>
    <r>
      <rPr>
        <sz val="9"/>
        <color rgb="FF393838"/>
        <rFont val="Times New Roman"/>
        <family val="1"/>
      </rPr>
      <t>2.5.3.1.02</t>
    </r>
  </si>
  <si>
    <r>
      <rPr>
        <b/>
        <sz val="9"/>
        <color rgb="FF393838"/>
        <rFont val="Times New Roman"/>
        <family val="1"/>
      </rPr>
      <t>2.5.3.2</t>
    </r>
  </si>
  <si>
    <r>
      <rPr>
        <sz val="9"/>
        <color rgb="FF393838"/>
        <rFont val="Times New Roman"/>
        <family val="1"/>
      </rPr>
      <t>2.5.3.2.01</t>
    </r>
  </si>
  <si>
    <r>
      <rPr>
        <sz val="9"/>
        <color rgb="FF393838"/>
        <rFont val="Times New Roman"/>
        <family val="1"/>
      </rPr>
      <t>2.5.3.2.02</t>
    </r>
  </si>
  <si>
    <r>
      <rPr>
        <b/>
        <sz val="9"/>
        <color rgb="FF393838"/>
        <rFont val="Times New Roman"/>
        <family val="1"/>
      </rPr>
      <t>2.5.4</t>
    </r>
  </si>
  <si>
    <r>
      <rPr>
        <b/>
        <sz val="9"/>
        <color rgb="FF393838"/>
        <rFont val="Times New Roman"/>
        <family val="1"/>
      </rPr>
      <t>2.5.4.1</t>
    </r>
  </si>
  <si>
    <r>
      <rPr>
        <sz val="9"/>
        <color rgb="FF393838"/>
        <rFont val="Times New Roman"/>
        <family val="1"/>
      </rPr>
      <t>2.5.4.1.01</t>
    </r>
  </si>
  <si>
    <r>
      <rPr>
        <sz val="9"/>
        <color rgb="FF393838"/>
        <rFont val="Times New Roman"/>
        <family val="1"/>
      </rPr>
      <t>2.5.4.1.02</t>
    </r>
  </si>
  <si>
    <r>
      <rPr>
        <b/>
        <sz val="9"/>
        <color rgb="FF393838"/>
        <rFont val="Times New Roman"/>
        <family val="1"/>
      </rPr>
      <t>2.5.4.2</t>
    </r>
  </si>
  <si>
    <r>
      <rPr>
        <sz val="9"/>
        <color rgb="FF393838"/>
        <rFont val="Times New Roman"/>
        <family val="1"/>
      </rPr>
      <t>2.5.4.2.01</t>
    </r>
  </si>
  <si>
    <r>
      <rPr>
        <sz val="9"/>
        <color rgb="FF393838"/>
        <rFont val="Times New Roman"/>
        <family val="1"/>
      </rPr>
      <t>2.5.4.2.02</t>
    </r>
  </si>
  <si>
    <r>
      <rPr>
        <b/>
        <sz val="9"/>
        <color rgb="FF393838"/>
        <rFont val="Times New Roman"/>
        <family val="1"/>
      </rPr>
      <t>2.5.5</t>
    </r>
  </si>
  <si>
    <r>
      <rPr>
        <b/>
        <sz val="9"/>
        <color rgb="FF393838"/>
        <rFont val="Times New Roman"/>
        <family val="1"/>
      </rPr>
      <t>2.5.5.1</t>
    </r>
  </si>
  <si>
    <r>
      <rPr>
        <sz val="9"/>
        <color rgb="FF393838"/>
        <rFont val="Times New Roman"/>
        <family val="1"/>
      </rPr>
      <t>2.5.5.1.01</t>
    </r>
  </si>
  <si>
    <r>
      <rPr>
        <sz val="9"/>
        <color rgb="FF393838"/>
        <rFont val="Times New Roman"/>
        <family val="1"/>
      </rPr>
      <t>2.5.5.1.02</t>
    </r>
  </si>
  <si>
    <r>
      <rPr>
        <b/>
        <sz val="9"/>
        <color rgb="FF393838"/>
        <rFont val="Times New Roman"/>
        <family val="1"/>
      </rPr>
      <t>2.5.5.2</t>
    </r>
  </si>
  <si>
    <r>
      <rPr>
        <sz val="9"/>
        <color rgb="FF393838"/>
        <rFont val="Times New Roman"/>
        <family val="1"/>
      </rPr>
      <t>2.5.5.2.01</t>
    </r>
  </si>
  <si>
    <r>
      <rPr>
        <sz val="9"/>
        <color rgb="FF393838"/>
        <rFont val="Times New Roman"/>
        <family val="1"/>
      </rPr>
      <t>2.5.5.2.02</t>
    </r>
  </si>
  <si>
    <r>
      <rPr>
        <b/>
        <sz val="9"/>
        <color rgb="FF393838"/>
        <rFont val="Times New Roman"/>
        <family val="1"/>
      </rPr>
      <t>2.5.6</t>
    </r>
  </si>
  <si>
    <r>
      <rPr>
        <b/>
        <sz val="9"/>
        <color rgb="FF393838"/>
        <rFont val="Times New Roman"/>
        <family val="1"/>
      </rPr>
      <t>2.5.6.1</t>
    </r>
  </si>
  <si>
    <r>
      <rPr>
        <sz val="9"/>
        <color rgb="FF393838"/>
        <rFont val="Times New Roman"/>
        <family val="1"/>
      </rPr>
      <t>2.5.6.1.01</t>
    </r>
  </si>
  <si>
    <r>
      <rPr>
        <b/>
        <sz val="9"/>
        <color rgb="FF393838"/>
        <rFont val="Times New Roman"/>
        <family val="1"/>
      </rPr>
      <t>2.5.6.2</t>
    </r>
  </si>
  <si>
    <r>
      <rPr>
        <sz val="9"/>
        <color rgb="FF393838"/>
        <rFont val="Times New Roman"/>
        <family val="1"/>
      </rPr>
      <t>2.5.6.2.01</t>
    </r>
  </si>
  <si>
    <r>
      <rPr>
        <b/>
        <sz val="9"/>
        <color rgb="FF393838"/>
        <rFont val="Times New Roman"/>
        <family val="1"/>
      </rPr>
      <t>2.5.6.3</t>
    </r>
  </si>
  <si>
    <r>
      <rPr>
        <sz val="9"/>
        <color rgb="FF393838"/>
        <rFont val="Times New Roman"/>
        <family val="1"/>
      </rPr>
      <t>2.5.6.3.01</t>
    </r>
  </si>
  <si>
    <r>
      <rPr>
        <b/>
        <sz val="9"/>
        <color rgb="FF393838"/>
        <rFont val="Times New Roman"/>
        <family val="1"/>
      </rPr>
      <t>2.5.9</t>
    </r>
  </si>
  <si>
    <r>
      <rPr>
        <b/>
        <sz val="9"/>
        <color rgb="FF393838"/>
        <rFont val="Times New Roman"/>
        <family val="1"/>
      </rPr>
      <t>2.5.9.1</t>
    </r>
  </si>
  <si>
    <r>
      <rPr>
        <sz val="9"/>
        <color rgb="FF393838"/>
        <rFont val="Times New Roman"/>
        <family val="1"/>
      </rPr>
      <t>2.5.9.1.01</t>
    </r>
  </si>
  <si>
    <r>
      <rPr>
        <b/>
        <sz val="9"/>
        <color rgb="FF393838"/>
        <rFont val="Times New Roman"/>
        <family val="1"/>
      </rPr>
      <t>2.5.9.2</t>
    </r>
  </si>
  <si>
    <r>
      <rPr>
        <sz val="9"/>
        <color rgb="FF393838"/>
        <rFont val="Times New Roman"/>
        <family val="1"/>
      </rPr>
      <t>2.5.9.2.01</t>
    </r>
  </si>
  <si>
    <r>
      <rPr>
        <b/>
        <sz val="9"/>
        <color rgb="FF393838"/>
        <rFont val="Times New Roman"/>
        <family val="1"/>
      </rPr>
      <t>2.5.9.3</t>
    </r>
  </si>
  <si>
    <r>
      <rPr>
        <sz val="9"/>
        <color rgb="FF393838"/>
        <rFont val="Times New Roman"/>
        <family val="1"/>
      </rPr>
      <t>2.5.9.3.01</t>
    </r>
  </si>
  <si>
    <r>
      <rPr>
        <sz val="9"/>
        <color rgb="FF393838"/>
        <rFont val="Times New Roman"/>
        <family val="1"/>
      </rPr>
      <t>2.6.1</t>
    </r>
  </si>
  <si>
    <r>
      <rPr>
        <b/>
        <sz val="9"/>
        <color rgb="FF393838"/>
        <rFont val="Times New Roman"/>
        <family val="1"/>
      </rPr>
      <t>2.6.1.1</t>
    </r>
  </si>
  <si>
    <r>
      <rPr>
        <sz val="9"/>
        <color rgb="FF393838"/>
        <rFont val="Times New Roman"/>
        <family val="1"/>
      </rPr>
      <t>2.6.1.1.01</t>
    </r>
  </si>
  <si>
    <r>
      <rPr>
        <b/>
        <sz val="9"/>
        <color rgb="FF393838"/>
        <rFont val="Times New Roman"/>
        <family val="1"/>
      </rPr>
      <t>2.6.1.2</t>
    </r>
  </si>
  <si>
    <r>
      <rPr>
        <sz val="9"/>
        <color rgb="FF393838"/>
        <rFont val="Times New Roman"/>
        <family val="1"/>
      </rPr>
      <t>2.6.1.2.01</t>
    </r>
  </si>
  <si>
    <r>
      <rPr>
        <b/>
        <sz val="9"/>
        <color rgb="FF393838"/>
        <rFont val="Times New Roman"/>
        <family val="1"/>
      </rPr>
      <t>2.6.1.3</t>
    </r>
  </si>
  <si>
    <r>
      <rPr>
        <sz val="9"/>
        <color rgb="FF393838"/>
        <rFont val="Times New Roman"/>
        <family val="1"/>
      </rPr>
      <t>2.6.1.3.01</t>
    </r>
  </si>
  <si>
    <r>
      <rPr>
        <b/>
        <sz val="9"/>
        <color rgb="FF393838"/>
        <rFont val="Times New Roman"/>
        <family val="1"/>
      </rPr>
      <t>2.6.1.4</t>
    </r>
  </si>
  <si>
    <r>
      <rPr>
        <sz val="9"/>
        <color rgb="FF393838"/>
        <rFont val="Times New Roman"/>
        <family val="1"/>
      </rPr>
      <t>2.6.1.4.01</t>
    </r>
  </si>
  <si>
    <r>
      <rPr>
        <b/>
        <sz val="9"/>
        <color rgb="FF393838"/>
        <rFont val="Times New Roman"/>
        <family val="1"/>
      </rPr>
      <t>2.6.1.9</t>
    </r>
  </si>
  <si>
    <r>
      <rPr>
        <sz val="9"/>
        <color rgb="FF393838"/>
        <rFont val="Times New Roman"/>
        <family val="1"/>
      </rPr>
      <t>2.6.1.9.01</t>
    </r>
  </si>
  <si>
    <r>
      <rPr>
        <b/>
        <sz val="9"/>
        <color rgb="FF393838"/>
        <rFont val="Times New Roman"/>
        <family val="1"/>
      </rPr>
      <t>2.6.2</t>
    </r>
  </si>
  <si>
    <r>
      <rPr>
        <b/>
        <sz val="9"/>
        <color rgb="FF393838"/>
        <rFont val="Times New Roman"/>
        <family val="1"/>
      </rPr>
      <t>2.6.2.1</t>
    </r>
  </si>
  <si>
    <r>
      <rPr>
        <sz val="9"/>
        <color rgb="FF393838"/>
        <rFont val="Times New Roman"/>
        <family val="1"/>
      </rPr>
      <t>2.6.2.1.01</t>
    </r>
  </si>
  <si>
    <r>
      <rPr>
        <b/>
        <sz val="9"/>
        <color rgb="FF393838"/>
        <rFont val="Times New Roman"/>
        <family val="1"/>
      </rPr>
      <t>2.6.2.2</t>
    </r>
  </si>
  <si>
    <r>
      <rPr>
        <sz val="9"/>
        <color rgb="FF393838"/>
        <rFont val="Times New Roman"/>
        <family val="1"/>
      </rPr>
      <t>2.6.2.2.01</t>
    </r>
  </si>
  <si>
    <r>
      <rPr>
        <b/>
        <sz val="9"/>
        <color rgb="FF393838"/>
        <rFont val="Times New Roman"/>
        <family val="1"/>
      </rPr>
      <t>2.6.2.3</t>
    </r>
  </si>
  <si>
    <r>
      <rPr>
        <sz val="9"/>
        <color rgb="FF393838"/>
        <rFont val="Times New Roman"/>
        <family val="1"/>
      </rPr>
      <t>2.6.2.3.01</t>
    </r>
  </si>
  <si>
    <r>
      <rPr>
        <b/>
        <sz val="9"/>
        <color rgb="FF393838"/>
        <rFont val="Times New Roman"/>
        <family val="1"/>
      </rPr>
      <t>2.6.2.4</t>
    </r>
  </si>
  <si>
    <r>
      <rPr>
        <sz val="9"/>
        <color rgb="FF393838"/>
        <rFont val="Times New Roman"/>
        <family val="1"/>
      </rPr>
      <t>2.6.2.4.01</t>
    </r>
  </si>
  <si>
    <r>
      <rPr>
        <b/>
        <sz val="9"/>
        <color rgb="FF393838"/>
        <rFont val="Times New Roman"/>
        <family val="1"/>
      </rPr>
      <t>2.6.3</t>
    </r>
  </si>
  <si>
    <r>
      <rPr>
        <b/>
        <sz val="9"/>
        <color rgb="FF393838"/>
        <rFont val="Times New Roman"/>
        <family val="1"/>
      </rPr>
      <t>2.6.3.1</t>
    </r>
  </si>
  <si>
    <r>
      <rPr>
        <sz val="9"/>
        <color rgb="FF393838"/>
        <rFont val="Times New Roman"/>
        <family val="1"/>
      </rPr>
      <t>2.6.3.1.01</t>
    </r>
  </si>
  <si>
    <r>
      <rPr>
        <b/>
        <sz val="9"/>
        <color rgb="FF393838"/>
        <rFont val="Times New Roman"/>
        <family val="1"/>
      </rPr>
      <t>2.6.3.2</t>
    </r>
  </si>
  <si>
    <r>
      <rPr>
        <sz val="9"/>
        <color rgb="FF393838"/>
        <rFont val="Times New Roman"/>
        <family val="1"/>
      </rPr>
      <t>2.6.3.2.01</t>
    </r>
  </si>
  <si>
    <r>
      <rPr>
        <b/>
        <sz val="9"/>
        <color rgb="FF393838"/>
        <rFont val="Times New Roman"/>
        <family val="1"/>
      </rPr>
      <t>2.6.3.3</t>
    </r>
  </si>
  <si>
    <r>
      <rPr>
        <sz val="9"/>
        <color rgb="FF393838"/>
        <rFont val="Times New Roman"/>
        <family val="1"/>
      </rPr>
      <t>2.6.3.3.01</t>
    </r>
  </si>
  <si>
    <r>
      <rPr>
        <b/>
        <sz val="9"/>
        <color rgb="FF393838"/>
        <rFont val="Times New Roman"/>
        <family val="1"/>
      </rPr>
      <t>2.6.3.4</t>
    </r>
  </si>
  <si>
    <r>
      <rPr>
        <sz val="9"/>
        <color rgb="FF393838"/>
        <rFont val="Times New Roman"/>
        <family val="1"/>
      </rPr>
      <t>2.6.3.4.01</t>
    </r>
  </si>
  <si>
    <r>
      <rPr>
        <b/>
        <sz val="9"/>
        <color rgb="FF393838"/>
        <rFont val="Times New Roman"/>
        <family val="1"/>
      </rPr>
      <t>2.6.4</t>
    </r>
  </si>
  <si>
    <r>
      <rPr>
        <b/>
        <sz val="9"/>
        <color rgb="FF393838"/>
        <rFont val="Times New Roman"/>
        <family val="1"/>
      </rPr>
      <t>2.6.4.1</t>
    </r>
  </si>
  <si>
    <r>
      <rPr>
        <sz val="9"/>
        <color rgb="FF393838"/>
        <rFont val="Times New Roman"/>
        <family val="1"/>
      </rPr>
      <t>2.6.4.1.01</t>
    </r>
  </si>
  <si>
    <r>
      <rPr>
        <b/>
        <sz val="9"/>
        <color rgb="FF393838"/>
        <rFont val="Times New Roman"/>
        <family val="1"/>
      </rPr>
      <t>2.6.4.2</t>
    </r>
  </si>
  <si>
    <r>
      <rPr>
        <sz val="9"/>
        <color rgb="FF393838"/>
        <rFont val="Times New Roman"/>
        <family val="1"/>
      </rPr>
      <t>2.6.4.2.01</t>
    </r>
  </si>
  <si>
    <r>
      <rPr>
        <b/>
        <sz val="9"/>
        <color rgb="FF393838"/>
        <rFont val="Times New Roman"/>
        <family val="1"/>
      </rPr>
      <t>2.6.4.3</t>
    </r>
  </si>
  <si>
    <r>
      <rPr>
        <sz val="9"/>
        <color rgb="FF393838"/>
        <rFont val="Times New Roman"/>
        <family val="1"/>
      </rPr>
      <t>2.6.4.3.01</t>
    </r>
  </si>
  <si>
    <r>
      <rPr>
        <b/>
        <sz val="9"/>
        <color rgb="FF393838"/>
        <rFont val="Times New Roman"/>
        <family val="1"/>
      </rPr>
      <t>2.6.4.4</t>
    </r>
  </si>
  <si>
    <r>
      <rPr>
        <sz val="9"/>
        <color rgb="FF393838"/>
        <rFont val="Times New Roman"/>
        <family val="1"/>
      </rPr>
      <t>2.6.4.4.01</t>
    </r>
  </si>
  <si>
    <r>
      <rPr>
        <b/>
        <sz val="9"/>
        <color rgb="FF393838"/>
        <rFont val="Times New Roman"/>
        <family val="1"/>
      </rPr>
      <t>2.6.4.5</t>
    </r>
  </si>
  <si>
    <r>
      <rPr>
        <sz val="9"/>
        <color rgb="FF393838"/>
        <rFont val="Times New Roman"/>
        <family val="1"/>
      </rPr>
      <t>2.6.4.5.01</t>
    </r>
  </si>
  <si>
    <r>
      <rPr>
        <b/>
        <sz val="9"/>
        <color rgb="FF393838"/>
        <rFont val="Times New Roman"/>
        <family val="1"/>
      </rPr>
      <t>2.6.4.6</t>
    </r>
  </si>
  <si>
    <r>
      <rPr>
        <sz val="9"/>
        <color rgb="FF393838"/>
        <rFont val="Times New Roman"/>
        <family val="1"/>
      </rPr>
      <t>2.6.4.6.01</t>
    </r>
  </si>
  <si>
    <r>
      <rPr>
        <b/>
        <sz val="9"/>
        <color rgb="FF393838"/>
        <rFont val="Times New Roman"/>
        <family val="1"/>
      </rPr>
      <t>2.6.4.7</t>
    </r>
  </si>
  <si>
    <r>
      <rPr>
        <sz val="9"/>
        <color rgb="FF393838"/>
        <rFont val="Times New Roman"/>
        <family val="1"/>
      </rPr>
      <t>2.6.4.7.01</t>
    </r>
  </si>
  <si>
    <r>
      <rPr>
        <b/>
        <sz val="9"/>
        <color rgb="FF393838"/>
        <rFont val="Times New Roman"/>
        <family val="1"/>
      </rPr>
      <t>2.6.4.8</t>
    </r>
  </si>
  <si>
    <r>
      <rPr>
        <sz val="9"/>
        <color rgb="FF393838"/>
        <rFont val="Times New Roman"/>
        <family val="1"/>
      </rPr>
      <t>2.6.4.8.01</t>
    </r>
  </si>
  <si>
    <r>
      <rPr>
        <b/>
        <sz val="9"/>
        <color rgb="FF393838"/>
        <rFont val="Times New Roman"/>
        <family val="1"/>
      </rPr>
      <t>2.6.5</t>
    </r>
  </si>
  <si>
    <r>
      <rPr>
        <b/>
        <sz val="9"/>
        <color rgb="FF393838"/>
        <rFont val="Times New Roman"/>
        <family val="1"/>
      </rPr>
      <t>2.6.5.1</t>
    </r>
  </si>
  <si>
    <r>
      <rPr>
        <sz val="9"/>
        <color rgb="FF393838"/>
        <rFont val="Times New Roman"/>
        <family val="1"/>
      </rPr>
      <t>2.6.5.1.01</t>
    </r>
  </si>
  <si>
    <r>
      <rPr>
        <sz val="9"/>
        <color rgb="FF393838"/>
        <rFont val="Times New Roman"/>
        <family val="1"/>
      </rPr>
      <t>2.6.5.2</t>
    </r>
  </si>
  <si>
    <r>
      <rPr>
        <sz val="9"/>
        <color rgb="FF393838"/>
        <rFont val="Times New Roman"/>
        <family val="1"/>
      </rPr>
      <t>2.6.5.2.01</t>
    </r>
  </si>
  <si>
    <r>
      <rPr>
        <sz val="9"/>
        <color rgb="FF393838"/>
        <rFont val="Times New Roman"/>
        <family val="1"/>
      </rPr>
      <t>2.6.5.3</t>
    </r>
  </si>
  <si>
    <r>
      <rPr>
        <sz val="9"/>
        <color rgb="FF393838"/>
        <rFont val="Times New Roman"/>
        <family val="1"/>
      </rPr>
      <t>2.6.5.3.01</t>
    </r>
  </si>
  <si>
    <r>
      <rPr>
        <sz val="9"/>
        <color rgb="FF393838"/>
        <rFont val="Times New Roman"/>
        <family val="1"/>
      </rPr>
      <t>2.6.5.4</t>
    </r>
  </si>
  <si>
    <r>
      <rPr>
        <sz val="9"/>
        <color rgb="FF393838"/>
        <rFont val="Times New Roman"/>
        <family val="1"/>
      </rPr>
      <t>2.6.5.4.01</t>
    </r>
  </si>
  <si>
    <r>
      <rPr>
        <sz val="9"/>
        <color rgb="FF393838"/>
        <rFont val="Times New Roman"/>
        <family val="1"/>
      </rPr>
      <t>2.6.5.5</t>
    </r>
  </si>
  <si>
    <r>
      <rPr>
        <sz val="9"/>
        <color rgb="FF393838"/>
        <rFont val="Times New Roman"/>
        <family val="1"/>
      </rPr>
      <t>2.6.5.5.01</t>
    </r>
  </si>
  <si>
    <r>
      <rPr>
        <sz val="9"/>
        <color rgb="FF393838"/>
        <rFont val="Times New Roman"/>
        <family val="1"/>
      </rPr>
      <t>2.6.5.6</t>
    </r>
  </si>
  <si>
    <r>
      <rPr>
        <sz val="9"/>
        <color rgb="FF393838"/>
        <rFont val="Times New Roman"/>
        <family val="1"/>
      </rPr>
      <t>2.6.5.6.01</t>
    </r>
  </si>
  <si>
    <r>
      <rPr>
        <sz val="9"/>
        <color rgb="FF393838"/>
        <rFont val="Times New Roman"/>
        <family val="1"/>
      </rPr>
      <t>2.6.5.7</t>
    </r>
  </si>
  <si>
    <r>
      <rPr>
        <sz val="9"/>
        <color rgb="FF393838"/>
        <rFont val="Times New Roman"/>
        <family val="1"/>
      </rPr>
      <t>2.6.5.7.01</t>
    </r>
  </si>
  <si>
    <r>
      <rPr>
        <sz val="9"/>
        <color rgb="FF393838"/>
        <rFont val="Times New Roman"/>
        <family val="1"/>
      </rPr>
      <t>2.6.5.8</t>
    </r>
  </si>
  <si>
    <r>
      <rPr>
        <sz val="9"/>
        <color rgb="FF393838"/>
        <rFont val="Times New Roman"/>
        <family val="1"/>
      </rPr>
      <t>2.6.5.8.01</t>
    </r>
  </si>
  <si>
    <r>
      <rPr>
        <sz val="9"/>
        <color rgb="FF393838"/>
        <rFont val="Times New Roman"/>
        <family val="1"/>
      </rPr>
      <t>2.6.6</t>
    </r>
  </si>
  <si>
    <r>
      <rPr>
        <sz val="9"/>
        <color rgb="FF393838"/>
        <rFont val="Times New Roman"/>
        <family val="1"/>
      </rPr>
      <t>2.6.6.1</t>
    </r>
  </si>
  <si>
    <r>
      <rPr>
        <sz val="9"/>
        <color rgb="FF393838"/>
        <rFont val="Times New Roman"/>
        <family val="1"/>
      </rPr>
      <t>2.6.6.1.01</t>
    </r>
  </si>
  <si>
    <r>
      <rPr>
        <sz val="9"/>
        <color rgb="FF393838"/>
        <rFont val="Times New Roman"/>
        <family val="1"/>
      </rPr>
      <t>2.6.6.2</t>
    </r>
  </si>
  <si>
    <r>
      <rPr>
        <sz val="9"/>
        <color rgb="FF393838"/>
        <rFont val="Times New Roman"/>
        <family val="1"/>
      </rPr>
      <t>2.6.6.2.01</t>
    </r>
  </si>
  <si>
    <r>
      <rPr>
        <sz val="9"/>
        <color rgb="FF393838"/>
        <rFont val="Times New Roman"/>
        <family val="1"/>
      </rPr>
      <t>2.6.7</t>
    </r>
  </si>
  <si>
    <r>
      <rPr>
        <sz val="9"/>
        <color rgb="FF393838"/>
        <rFont val="Times New Roman"/>
        <family val="1"/>
      </rPr>
      <t>2.6.7.1</t>
    </r>
  </si>
  <si>
    <r>
      <rPr>
        <sz val="9"/>
        <color rgb="FF393838"/>
        <rFont val="Times New Roman"/>
        <family val="1"/>
      </rPr>
      <t>2.6.7.1.01</t>
    </r>
  </si>
  <si>
    <r>
      <rPr>
        <sz val="9"/>
        <color rgb="FF393838"/>
        <rFont val="Times New Roman"/>
        <family val="1"/>
      </rPr>
      <t>2.6.7.2</t>
    </r>
  </si>
  <si>
    <r>
      <rPr>
        <sz val="9"/>
        <color rgb="FF393838"/>
        <rFont val="Times New Roman"/>
        <family val="1"/>
      </rPr>
      <t>2.6.7.2.01</t>
    </r>
  </si>
  <si>
    <r>
      <rPr>
        <sz val="9"/>
        <color rgb="FF393838"/>
        <rFont val="Times New Roman"/>
        <family val="1"/>
      </rPr>
      <t>2.6.7.3</t>
    </r>
  </si>
  <si>
    <r>
      <rPr>
        <sz val="9"/>
        <color rgb="FF393838"/>
        <rFont val="Times New Roman"/>
        <family val="1"/>
      </rPr>
      <t>2.6.7.3.01</t>
    </r>
  </si>
  <si>
    <r>
      <rPr>
        <sz val="9"/>
        <color rgb="FF393838"/>
        <rFont val="Times New Roman"/>
        <family val="1"/>
      </rPr>
      <t>2.6.7.4</t>
    </r>
  </si>
  <si>
    <r>
      <rPr>
        <sz val="9"/>
        <color rgb="FF393838"/>
        <rFont val="Times New Roman"/>
        <family val="1"/>
      </rPr>
      <t>2.6.7.4.01</t>
    </r>
  </si>
  <si>
    <r>
      <rPr>
        <sz val="9"/>
        <color rgb="FF393838"/>
        <rFont val="Times New Roman"/>
        <family val="1"/>
      </rPr>
      <t>2.6.7.5</t>
    </r>
  </si>
  <si>
    <r>
      <rPr>
        <sz val="9"/>
        <color rgb="FF393838"/>
        <rFont val="Times New Roman"/>
        <family val="1"/>
      </rPr>
      <t>2.6.7.5.01</t>
    </r>
  </si>
  <si>
    <r>
      <rPr>
        <sz val="9"/>
        <color rgb="FF393838"/>
        <rFont val="Times New Roman"/>
        <family val="1"/>
      </rPr>
      <t>2.6.7.6</t>
    </r>
  </si>
  <si>
    <r>
      <rPr>
        <sz val="9"/>
        <color rgb="FF393838"/>
        <rFont val="Times New Roman"/>
        <family val="1"/>
      </rPr>
      <t>2.6.7.6.01</t>
    </r>
  </si>
  <si>
    <r>
      <rPr>
        <sz val="9"/>
        <color rgb="FF393838"/>
        <rFont val="Times New Roman"/>
        <family val="1"/>
      </rPr>
      <t>2.6.7.7</t>
    </r>
  </si>
  <si>
    <r>
      <rPr>
        <sz val="9"/>
        <color rgb="FF393838"/>
        <rFont val="Times New Roman"/>
        <family val="1"/>
      </rPr>
      <t>2.6.7.7.01</t>
    </r>
  </si>
  <si>
    <r>
      <rPr>
        <sz val="9"/>
        <color rgb="FF393838"/>
        <rFont val="Times New Roman"/>
        <family val="1"/>
      </rPr>
      <t>2.6.7.8</t>
    </r>
  </si>
  <si>
    <r>
      <rPr>
        <sz val="9"/>
        <color rgb="FF393838"/>
        <rFont val="Times New Roman"/>
        <family val="1"/>
      </rPr>
      <t>2.6.7.8.01</t>
    </r>
  </si>
  <si>
    <r>
      <rPr>
        <sz val="9"/>
        <color rgb="FF393838"/>
        <rFont val="Times New Roman"/>
        <family val="1"/>
      </rPr>
      <t>2.6.7.9</t>
    </r>
  </si>
  <si>
    <r>
      <rPr>
        <sz val="9"/>
        <color rgb="FF393838"/>
        <rFont val="Times New Roman"/>
        <family val="1"/>
      </rPr>
      <t>2.6.7.9.01</t>
    </r>
  </si>
  <si>
    <r>
      <rPr>
        <b/>
        <sz val="9"/>
        <color rgb="FF393838"/>
        <rFont val="Times New Roman"/>
        <family val="1"/>
      </rPr>
      <t>2.6.8</t>
    </r>
  </si>
  <si>
    <r>
      <rPr>
        <sz val="9"/>
        <color rgb="FF393838"/>
        <rFont val="Times New Roman"/>
        <family val="1"/>
      </rPr>
      <t>2.6.8.1</t>
    </r>
  </si>
  <si>
    <r>
      <rPr>
        <sz val="9"/>
        <color rgb="FF393838"/>
        <rFont val="Times New Roman"/>
        <family val="1"/>
      </rPr>
      <t>2.6.8.1.01</t>
    </r>
  </si>
  <si>
    <r>
      <rPr>
        <sz val="9"/>
        <color rgb="FF393838"/>
        <rFont val="Times New Roman"/>
        <family val="1"/>
      </rPr>
      <t>2.6.8.2</t>
    </r>
  </si>
  <si>
    <r>
      <rPr>
        <sz val="9"/>
        <color rgb="FF393838"/>
        <rFont val="Times New Roman"/>
        <family val="1"/>
      </rPr>
      <t>2.6.8.2.01</t>
    </r>
  </si>
  <si>
    <r>
      <rPr>
        <sz val="9"/>
        <color rgb="FF393838"/>
        <rFont val="Times New Roman"/>
        <family val="1"/>
      </rPr>
      <t>2.6.8.3</t>
    </r>
  </si>
  <si>
    <r>
      <rPr>
        <sz val="9"/>
        <color rgb="FF393838"/>
        <rFont val="Times New Roman"/>
        <family val="1"/>
      </rPr>
      <t>2.6.8.3.01</t>
    </r>
  </si>
  <si>
    <r>
      <rPr>
        <sz val="9"/>
        <color rgb="FF393838"/>
        <rFont val="Times New Roman"/>
        <family val="1"/>
      </rPr>
      <t>2.6.8.3.02</t>
    </r>
  </si>
  <si>
    <r>
      <rPr>
        <sz val="9"/>
        <color rgb="FF393838"/>
        <rFont val="Times New Roman"/>
        <family val="1"/>
      </rPr>
      <t>2.6.8.4</t>
    </r>
  </si>
  <si>
    <r>
      <rPr>
        <sz val="9"/>
        <color rgb="FF393838"/>
        <rFont val="Times New Roman"/>
        <family val="1"/>
      </rPr>
      <t>2.6.8.4.01</t>
    </r>
  </si>
  <si>
    <r>
      <rPr>
        <sz val="9"/>
        <color rgb="FF393838"/>
        <rFont val="Times New Roman"/>
        <family val="1"/>
      </rPr>
      <t>2.6.8.5</t>
    </r>
  </si>
  <si>
    <r>
      <rPr>
        <sz val="9"/>
        <color rgb="FF393838"/>
        <rFont val="Times New Roman"/>
        <family val="1"/>
      </rPr>
      <t>2.6.8.5.01</t>
    </r>
  </si>
  <si>
    <r>
      <rPr>
        <sz val="9"/>
        <color rgb="FF393838"/>
        <rFont val="Times New Roman"/>
        <family val="1"/>
      </rPr>
      <t>2.6.8.6</t>
    </r>
  </si>
  <si>
    <r>
      <rPr>
        <sz val="9"/>
        <color rgb="FF393838"/>
        <rFont val="Times New Roman"/>
        <family val="1"/>
      </rPr>
      <t>2.6.8.6.01</t>
    </r>
  </si>
  <si>
    <r>
      <rPr>
        <sz val="9"/>
        <color rgb="FF393838"/>
        <rFont val="Times New Roman"/>
        <family val="1"/>
      </rPr>
      <t>2.6.8.7</t>
    </r>
  </si>
  <si>
    <r>
      <rPr>
        <sz val="9"/>
        <color rgb="FF393838"/>
        <rFont val="Times New Roman"/>
        <family val="1"/>
      </rPr>
      <t>2.6.8.7.01</t>
    </r>
  </si>
  <si>
    <r>
      <rPr>
        <sz val="9"/>
        <color rgb="FF393838"/>
        <rFont val="Times New Roman"/>
        <family val="1"/>
      </rPr>
      <t>2.6.8.8</t>
    </r>
  </si>
  <si>
    <r>
      <rPr>
        <sz val="9"/>
        <color rgb="FF393838"/>
        <rFont val="Times New Roman"/>
        <family val="1"/>
      </rPr>
      <t>2.6.8.8.01</t>
    </r>
  </si>
  <si>
    <r>
      <rPr>
        <sz val="9"/>
        <color rgb="FF393838"/>
        <rFont val="Times New Roman"/>
        <family val="1"/>
      </rPr>
      <t>2.6.8.8.02</t>
    </r>
  </si>
  <si>
    <r>
      <rPr>
        <sz val="9"/>
        <color rgb="FF393838"/>
        <rFont val="Times New Roman"/>
        <family val="1"/>
      </rPr>
      <t>2.6.8.8.03</t>
    </r>
  </si>
  <si>
    <r>
      <rPr>
        <sz val="9"/>
        <color rgb="FF393838"/>
        <rFont val="Times New Roman"/>
        <family val="1"/>
      </rPr>
      <t>2.6.8.8.04</t>
    </r>
  </si>
  <si>
    <r>
      <rPr>
        <b/>
        <sz val="9"/>
        <color rgb="FF393838"/>
        <rFont val="Times New Roman"/>
        <family val="1"/>
      </rPr>
      <t>2.6.8.9</t>
    </r>
  </si>
  <si>
    <r>
      <rPr>
        <sz val="9"/>
        <color rgb="FF393838"/>
        <rFont val="Times New Roman"/>
        <family val="1"/>
      </rPr>
      <t>2.6.8.9.01</t>
    </r>
  </si>
  <si>
    <r>
      <rPr>
        <b/>
        <sz val="9"/>
        <color rgb="FF393838"/>
        <rFont val="Times New Roman"/>
        <family val="1"/>
      </rPr>
      <t>2.6.9</t>
    </r>
  </si>
  <si>
    <r>
      <rPr>
        <b/>
        <sz val="9"/>
        <color rgb="FF393838"/>
        <rFont val="Times New Roman"/>
        <family val="1"/>
      </rPr>
      <t>2.6.9.1</t>
    </r>
  </si>
  <si>
    <r>
      <rPr>
        <sz val="9"/>
        <color rgb="FF393838"/>
        <rFont val="Times New Roman"/>
        <family val="1"/>
      </rPr>
      <t>2.6.9.1.01</t>
    </r>
  </si>
  <si>
    <r>
      <rPr>
        <sz val="9"/>
        <color rgb="FF393838"/>
        <rFont val="Times New Roman"/>
        <family val="1"/>
      </rPr>
      <t>2.6.9.1.02</t>
    </r>
  </si>
  <si>
    <r>
      <rPr>
        <b/>
        <sz val="9"/>
        <color rgb="FF393838"/>
        <rFont val="Times New Roman"/>
        <family val="1"/>
      </rPr>
      <t>2.6.9.2</t>
    </r>
  </si>
  <si>
    <r>
      <rPr>
        <sz val="9"/>
        <color rgb="FF393838"/>
        <rFont val="Times New Roman"/>
        <family val="1"/>
      </rPr>
      <t>2.6.9.2.01</t>
    </r>
  </si>
  <si>
    <r>
      <rPr>
        <b/>
        <sz val="9"/>
        <color rgb="FF393838"/>
        <rFont val="Times New Roman"/>
        <family val="1"/>
      </rPr>
      <t>2.6.9.3</t>
    </r>
  </si>
  <si>
    <r>
      <rPr>
        <sz val="9"/>
        <color rgb="FF393838"/>
        <rFont val="Times New Roman"/>
        <family val="1"/>
      </rPr>
      <t>2.6.9.3.01</t>
    </r>
  </si>
  <si>
    <r>
      <rPr>
        <sz val="9"/>
        <color rgb="FF393838"/>
        <rFont val="Times New Roman"/>
        <family val="1"/>
      </rPr>
      <t>2.6.9.3.02</t>
    </r>
  </si>
  <si>
    <r>
      <rPr>
        <sz val="9"/>
        <color rgb="FF393838"/>
        <rFont val="Times New Roman"/>
        <family val="1"/>
      </rPr>
      <t>2.6.9.3.03</t>
    </r>
  </si>
  <si>
    <r>
      <rPr>
        <sz val="9"/>
        <color rgb="FF393838"/>
        <rFont val="Times New Roman"/>
        <family val="1"/>
      </rPr>
      <t>2.6.9.3.04</t>
    </r>
  </si>
  <si>
    <r>
      <rPr>
        <sz val="9"/>
        <color rgb="FF393838"/>
        <rFont val="Times New Roman"/>
        <family val="1"/>
      </rPr>
      <t>2.6.9.4</t>
    </r>
  </si>
  <si>
    <r>
      <rPr>
        <sz val="9"/>
        <color rgb="FF393838"/>
        <rFont val="Times New Roman"/>
        <family val="1"/>
      </rPr>
      <t>2.6.9.4.01</t>
    </r>
  </si>
  <si>
    <r>
      <rPr>
        <sz val="9"/>
        <color rgb="FF393838"/>
        <rFont val="Times New Roman"/>
        <family val="1"/>
      </rPr>
      <t>2.6.9.4.02</t>
    </r>
  </si>
  <si>
    <r>
      <rPr>
        <sz val="9"/>
        <color rgb="FF393838"/>
        <rFont val="Times New Roman"/>
        <family val="1"/>
      </rPr>
      <t>2.6.9.4.03</t>
    </r>
  </si>
  <si>
    <r>
      <rPr>
        <b/>
        <sz val="9"/>
        <color rgb="FF393838"/>
        <rFont val="Times New Roman"/>
        <family val="1"/>
      </rPr>
      <t>2.6.9.5</t>
    </r>
  </si>
  <si>
    <r>
      <rPr>
        <sz val="9"/>
        <color rgb="FF393838"/>
        <rFont val="Times New Roman"/>
        <family val="1"/>
      </rPr>
      <t>2.6.9.5.01</t>
    </r>
  </si>
  <si>
    <r>
      <rPr>
        <sz val="9"/>
        <color rgb="FF393838"/>
        <rFont val="Times New Roman"/>
        <family val="1"/>
      </rPr>
      <t>2.6.9.5.02</t>
    </r>
  </si>
  <si>
    <r>
      <rPr>
        <sz val="9"/>
        <color rgb="FF393838"/>
        <rFont val="Times New Roman"/>
        <family val="1"/>
      </rPr>
      <t>2.6.9.5.03</t>
    </r>
  </si>
  <si>
    <r>
      <rPr>
        <b/>
        <sz val="9"/>
        <color rgb="FF393838"/>
        <rFont val="Times New Roman"/>
        <family val="1"/>
      </rPr>
      <t>2.6.9.9</t>
    </r>
  </si>
  <si>
    <r>
      <rPr>
        <sz val="9"/>
        <color rgb="FF393838"/>
        <rFont val="Times New Roman"/>
        <family val="1"/>
      </rPr>
      <t>2.6.9.9.01</t>
    </r>
  </si>
  <si>
    <r>
      <rPr>
        <b/>
        <sz val="9"/>
        <color rgb="FF393838"/>
        <rFont val="Times New Roman"/>
        <family val="1"/>
      </rPr>
      <t>2.7.1</t>
    </r>
  </si>
  <si>
    <r>
      <rPr>
        <b/>
        <sz val="9"/>
        <color rgb="FF393838"/>
        <rFont val="Times New Roman"/>
        <family val="1"/>
      </rPr>
      <t>2.7.1.1</t>
    </r>
  </si>
  <si>
    <r>
      <rPr>
        <sz val="9"/>
        <color rgb="FF393838"/>
        <rFont val="Times New Roman"/>
        <family val="1"/>
      </rPr>
      <t>2.7.1.1.01</t>
    </r>
  </si>
  <si>
    <r>
      <rPr>
        <b/>
        <sz val="9"/>
        <color rgb="FF393838"/>
        <rFont val="Times New Roman"/>
        <family val="1"/>
      </rPr>
      <t>2.7.1.2</t>
    </r>
  </si>
  <si>
    <r>
      <rPr>
        <sz val="9"/>
        <color rgb="FF393838"/>
        <rFont val="Times New Roman"/>
        <family val="1"/>
      </rPr>
      <t>2.7.1.2.01</t>
    </r>
  </si>
  <si>
    <r>
      <rPr>
        <b/>
        <sz val="9"/>
        <color rgb="FF393838"/>
        <rFont val="Times New Roman"/>
        <family val="1"/>
      </rPr>
      <t>2.7.1.3</t>
    </r>
  </si>
  <si>
    <r>
      <rPr>
        <sz val="9"/>
        <color rgb="FF393838"/>
        <rFont val="Times New Roman"/>
        <family val="1"/>
      </rPr>
      <t>2.7.1.3.01</t>
    </r>
  </si>
  <si>
    <r>
      <rPr>
        <b/>
        <sz val="9"/>
        <color rgb="FF393838"/>
        <rFont val="Times New Roman"/>
        <family val="1"/>
      </rPr>
      <t>2.7.1.4</t>
    </r>
  </si>
  <si>
    <r>
      <rPr>
        <sz val="9"/>
        <color rgb="FF393838"/>
        <rFont val="Times New Roman"/>
        <family val="1"/>
      </rPr>
      <t>2.7.1.4.01</t>
    </r>
  </si>
  <si>
    <r>
      <rPr>
        <b/>
        <sz val="9"/>
        <color rgb="FF393838"/>
        <rFont val="Times New Roman"/>
        <family val="1"/>
      </rPr>
      <t>2.7.1.5</t>
    </r>
  </si>
  <si>
    <r>
      <rPr>
        <sz val="9"/>
        <color rgb="FF393838"/>
        <rFont val="Times New Roman"/>
        <family val="1"/>
      </rPr>
      <t>2.7.1.5.01</t>
    </r>
  </si>
  <si>
    <r>
      <rPr>
        <sz val="9"/>
        <color rgb="FF393838"/>
        <rFont val="Times New Roman"/>
        <family val="1"/>
      </rPr>
      <t>2.7.2</t>
    </r>
  </si>
  <si>
    <r>
      <rPr>
        <sz val="9"/>
        <color rgb="FF393838"/>
        <rFont val="Times New Roman"/>
        <family val="1"/>
      </rPr>
      <t>2.7.2.1</t>
    </r>
  </si>
  <si>
    <r>
      <rPr>
        <sz val="9"/>
        <color rgb="FF393838"/>
        <rFont val="Times New Roman"/>
        <family val="1"/>
      </rPr>
      <t>2.7.2.1.01</t>
    </r>
  </si>
  <si>
    <r>
      <rPr>
        <sz val="9"/>
        <color rgb="FF393838"/>
        <rFont val="Times New Roman"/>
        <family val="1"/>
      </rPr>
      <t>2.7.2.2</t>
    </r>
  </si>
  <si>
    <r>
      <rPr>
        <sz val="9"/>
        <color rgb="FF393838"/>
        <rFont val="Times New Roman"/>
        <family val="1"/>
      </rPr>
      <t>2.7.2.2.01</t>
    </r>
  </si>
  <si>
    <r>
      <rPr>
        <b/>
        <sz val="9"/>
        <color rgb="FF393838"/>
        <rFont val="Times New Roman"/>
        <family val="1"/>
      </rPr>
      <t>2.7.2.3</t>
    </r>
  </si>
  <si>
    <r>
      <rPr>
        <sz val="9"/>
        <color rgb="FF393838"/>
        <rFont val="Times New Roman"/>
        <family val="1"/>
      </rPr>
      <t>2.7.2.3.01</t>
    </r>
  </si>
  <si>
    <r>
      <rPr>
        <b/>
        <sz val="9"/>
        <color rgb="FF393838"/>
        <rFont val="Times New Roman"/>
        <family val="1"/>
      </rPr>
      <t>2.7.2.4</t>
    </r>
  </si>
  <si>
    <r>
      <rPr>
        <sz val="9"/>
        <color rgb="FF393838"/>
        <rFont val="Times New Roman"/>
        <family val="1"/>
      </rPr>
      <t>2.7.2.4.01</t>
    </r>
  </si>
  <si>
    <r>
      <rPr>
        <sz val="9"/>
        <color rgb="FF393838"/>
        <rFont val="Times New Roman"/>
        <family val="1"/>
      </rPr>
      <t>2.7.2.4.02</t>
    </r>
  </si>
  <si>
    <r>
      <rPr>
        <b/>
        <sz val="9"/>
        <color rgb="FF393838"/>
        <rFont val="Times New Roman"/>
        <family val="1"/>
      </rPr>
      <t>2.7.2.5</t>
    </r>
  </si>
  <si>
    <r>
      <rPr>
        <sz val="9"/>
        <color rgb="FF393838"/>
        <rFont val="Times New Roman"/>
        <family val="1"/>
      </rPr>
      <t>2.7.2.5.01</t>
    </r>
  </si>
  <si>
    <r>
      <rPr>
        <b/>
        <sz val="9"/>
        <color rgb="FF393838"/>
        <rFont val="Times New Roman"/>
        <family val="1"/>
      </rPr>
      <t>2.7.2.6</t>
    </r>
  </si>
  <si>
    <r>
      <rPr>
        <sz val="9"/>
        <color rgb="FF393838"/>
        <rFont val="Times New Roman"/>
        <family val="1"/>
      </rPr>
      <t>2.7.2.6.01</t>
    </r>
  </si>
  <si>
    <r>
      <rPr>
        <b/>
        <sz val="9"/>
        <color rgb="FF393838"/>
        <rFont val="Times New Roman"/>
        <family val="1"/>
      </rPr>
      <t>2.7.2.7</t>
    </r>
  </si>
  <si>
    <r>
      <rPr>
        <sz val="9"/>
        <color rgb="FF393838"/>
        <rFont val="Times New Roman"/>
        <family val="1"/>
      </rPr>
      <t>2.7.2.7.01</t>
    </r>
  </si>
  <si>
    <r>
      <rPr>
        <b/>
        <sz val="9"/>
        <color rgb="FF393838"/>
        <rFont val="Times New Roman"/>
        <family val="1"/>
      </rPr>
      <t>2.7.2.8</t>
    </r>
  </si>
  <si>
    <r>
      <rPr>
        <sz val="9"/>
        <color rgb="FF393838"/>
        <rFont val="Times New Roman"/>
        <family val="1"/>
      </rPr>
      <t>2.7.2.8.01</t>
    </r>
  </si>
  <si>
    <r>
      <rPr>
        <b/>
        <sz val="9"/>
        <color rgb="FF393838"/>
        <rFont val="Times New Roman"/>
        <family val="1"/>
      </rPr>
      <t>2.7.2.9</t>
    </r>
  </si>
  <si>
    <r>
      <rPr>
        <sz val="9"/>
        <color rgb="FF393838"/>
        <rFont val="Times New Roman"/>
        <family val="1"/>
      </rPr>
      <t>2.7.2.9.01</t>
    </r>
  </si>
  <si>
    <r>
      <rPr>
        <b/>
        <sz val="9"/>
        <color rgb="FF393838"/>
        <rFont val="Times New Roman"/>
        <family val="1"/>
      </rPr>
      <t>2.7.3</t>
    </r>
  </si>
  <si>
    <r>
      <rPr>
        <b/>
        <sz val="9"/>
        <color rgb="FF393838"/>
        <rFont val="Times New Roman"/>
        <family val="1"/>
      </rPr>
      <t>2.7.3.1</t>
    </r>
  </si>
  <si>
    <r>
      <rPr>
        <sz val="9"/>
        <color rgb="FF393838"/>
        <rFont val="Times New Roman"/>
        <family val="1"/>
      </rPr>
      <t>2.7.3.1.01</t>
    </r>
  </si>
  <si>
    <r>
      <rPr>
        <b/>
        <sz val="9"/>
        <color rgb="FF393838"/>
        <rFont val="Times New Roman"/>
        <family val="1"/>
      </rPr>
      <t>2.7.3.2</t>
    </r>
  </si>
  <si>
    <r>
      <rPr>
        <sz val="9"/>
        <color rgb="FF393838"/>
        <rFont val="Times New Roman"/>
        <family val="1"/>
      </rPr>
      <t>2.7.3.2.01</t>
    </r>
  </si>
  <si>
    <r>
      <rPr>
        <b/>
        <sz val="9"/>
        <color rgb="FF393838"/>
        <rFont val="Times New Roman"/>
        <family val="1"/>
      </rPr>
      <t>2.7.4</t>
    </r>
  </si>
  <si>
    <r>
      <rPr>
        <b/>
        <sz val="9"/>
        <color rgb="FF393838"/>
        <rFont val="Times New Roman"/>
        <family val="1"/>
      </rPr>
      <t>2.7.4.1</t>
    </r>
  </si>
  <si>
    <r>
      <rPr>
        <sz val="9"/>
        <color rgb="FF393838"/>
        <rFont val="Times New Roman"/>
        <family val="1"/>
      </rPr>
      <t>2.7.4.1.01</t>
    </r>
  </si>
  <si>
    <r>
      <rPr>
        <b/>
        <sz val="9"/>
        <color rgb="FF393838"/>
        <rFont val="Times New Roman"/>
        <family val="1"/>
      </rPr>
      <t>2.7.4.2</t>
    </r>
  </si>
  <si>
    <r>
      <rPr>
        <sz val="9"/>
        <color rgb="FF393838"/>
        <rFont val="Times New Roman"/>
        <family val="1"/>
      </rPr>
      <t>2.7.4.2.01</t>
    </r>
  </si>
  <si>
    <r>
      <rPr>
        <b/>
        <sz val="9"/>
        <color rgb="FF393838"/>
        <rFont val="Times New Roman"/>
        <family val="1"/>
      </rPr>
      <t>2.8.1</t>
    </r>
  </si>
  <si>
    <r>
      <rPr>
        <b/>
        <sz val="9"/>
        <color rgb="FF393838"/>
        <rFont val="Times New Roman"/>
        <family val="1"/>
      </rPr>
      <t>2.8.1.1</t>
    </r>
  </si>
  <si>
    <r>
      <rPr>
        <sz val="9"/>
        <color rgb="FF393838"/>
        <rFont val="Times New Roman"/>
        <family val="1"/>
      </rPr>
      <t>2.8.1.1.01</t>
    </r>
  </si>
  <si>
    <r>
      <rPr>
        <sz val="9"/>
        <color rgb="FF393838"/>
        <rFont val="Times New Roman"/>
        <family val="1"/>
      </rPr>
      <t>2.8.1.1.02</t>
    </r>
  </si>
  <si>
    <r>
      <rPr>
        <sz val="9"/>
        <color rgb="FF393838"/>
        <rFont val="Times New Roman"/>
        <family val="1"/>
      </rPr>
      <t>2.8.1.1.03</t>
    </r>
  </si>
  <si>
    <r>
      <rPr>
        <sz val="9"/>
        <color rgb="FF393838"/>
        <rFont val="Times New Roman"/>
        <family val="1"/>
      </rPr>
      <t>2.8.1.1.04</t>
    </r>
  </si>
  <si>
    <r>
      <rPr>
        <b/>
        <sz val="9"/>
        <color rgb="FF393838"/>
        <rFont val="Times New Roman"/>
        <family val="1"/>
      </rPr>
      <t>2.8.1.2</t>
    </r>
  </si>
  <si>
    <r>
      <rPr>
        <sz val="9"/>
        <color rgb="FF393838"/>
        <rFont val="Times New Roman"/>
        <family val="1"/>
      </rPr>
      <t>2.8.1.2.01</t>
    </r>
  </si>
  <si>
    <r>
      <rPr>
        <sz val="9"/>
        <color rgb="FF393838"/>
        <rFont val="Times New Roman"/>
        <family val="1"/>
      </rPr>
      <t>2.8.1.2.02</t>
    </r>
  </si>
  <si>
    <r>
      <rPr>
        <sz val="9"/>
        <color rgb="FF393838"/>
        <rFont val="Times New Roman"/>
        <family val="1"/>
      </rPr>
      <t>2.8.1.2.03</t>
    </r>
  </si>
  <si>
    <r>
      <rPr>
        <sz val="9"/>
        <color rgb="FF393838"/>
        <rFont val="Times New Roman"/>
        <family val="1"/>
      </rPr>
      <t>2.8.1.2.04</t>
    </r>
  </si>
  <si>
    <r>
      <rPr>
        <sz val="9"/>
        <color rgb="FF393838"/>
        <rFont val="Times New Roman"/>
        <family val="1"/>
      </rPr>
      <t>2.8.1.2.05</t>
    </r>
  </si>
  <si>
    <r>
      <rPr>
        <sz val="9"/>
        <color rgb="FF393838"/>
        <rFont val="Times New Roman"/>
        <family val="1"/>
      </rPr>
      <t>2.8.1.2.06</t>
    </r>
  </si>
  <si>
    <r>
      <rPr>
        <sz val="9"/>
        <color rgb="FF393838"/>
        <rFont val="Times New Roman"/>
        <family val="1"/>
      </rPr>
      <t>2.8.1.2.07</t>
    </r>
  </si>
  <si>
    <r>
      <rPr>
        <b/>
        <sz val="9"/>
        <color rgb="FF393838"/>
        <rFont val="Times New Roman"/>
        <family val="1"/>
      </rPr>
      <t>2.8.1.3</t>
    </r>
  </si>
  <si>
    <r>
      <rPr>
        <sz val="9"/>
        <color rgb="FF393838"/>
        <rFont val="Times New Roman"/>
        <family val="1"/>
      </rPr>
      <t>2.8.1.3.01</t>
    </r>
  </si>
  <si>
    <r>
      <rPr>
        <b/>
        <sz val="9"/>
        <color rgb="FF393838"/>
        <rFont val="Times New Roman"/>
        <family val="1"/>
      </rPr>
      <t>2.8.2</t>
    </r>
  </si>
  <si>
    <r>
      <rPr>
        <b/>
        <sz val="9"/>
        <color rgb="FF393838"/>
        <rFont val="Times New Roman"/>
        <family val="1"/>
      </rPr>
      <t>2.8.2.1</t>
    </r>
  </si>
  <si>
    <r>
      <rPr>
        <sz val="9"/>
        <color rgb="FF393838"/>
        <rFont val="Times New Roman"/>
        <family val="1"/>
      </rPr>
      <t>2.8.2.1.01</t>
    </r>
  </si>
  <si>
    <r>
      <rPr>
        <sz val="9"/>
        <color rgb="FF393838"/>
        <rFont val="Times New Roman"/>
        <family val="1"/>
      </rPr>
      <t>2.8.2.1.02</t>
    </r>
  </si>
  <si>
    <r>
      <rPr>
        <b/>
        <sz val="9"/>
        <color rgb="FF393838"/>
        <rFont val="Times New Roman"/>
        <family val="1"/>
      </rPr>
      <t>2.8.2.2</t>
    </r>
  </si>
  <si>
    <r>
      <rPr>
        <sz val="9"/>
        <color rgb="FF393838"/>
        <rFont val="Times New Roman"/>
        <family val="1"/>
      </rPr>
      <t>2.8.2.2.01</t>
    </r>
  </si>
  <si>
    <r>
      <rPr>
        <sz val="9"/>
        <color rgb="FF393838"/>
        <rFont val="Times New Roman"/>
        <family val="1"/>
      </rPr>
      <t>2.8.2.2.02</t>
    </r>
  </si>
  <si>
    <r>
      <rPr>
        <sz val="9"/>
        <color rgb="FF393838"/>
        <rFont val="Times New Roman"/>
        <family val="1"/>
      </rPr>
      <t>2.8.2.2.03</t>
    </r>
  </si>
  <si>
    <r>
      <rPr>
        <b/>
        <sz val="9"/>
        <color rgb="FF393838"/>
        <rFont val="Times New Roman"/>
        <family val="1"/>
      </rPr>
      <t>2.8.2.3</t>
    </r>
  </si>
  <si>
    <r>
      <rPr>
        <sz val="9"/>
        <color rgb="FF393838"/>
        <rFont val="Times New Roman"/>
        <family val="1"/>
      </rPr>
      <t>2.8.2.3.01</t>
    </r>
  </si>
  <si>
    <r>
      <rPr>
        <b/>
        <sz val="9"/>
        <color rgb="FF393838"/>
        <rFont val="Times New Roman"/>
        <family val="1"/>
      </rPr>
      <t>2.8.3</t>
    </r>
  </si>
  <si>
    <r>
      <rPr>
        <b/>
        <sz val="9"/>
        <color rgb="FF393838"/>
        <rFont val="Times New Roman"/>
        <family val="1"/>
      </rPr>
      <t>2.8.3.1</t>
    </r>
  </si>
  <si>
    <r>
      <rPr>
        <sz val="9"/>
        <color rgb="FF393838"/>
        <rFont val="Times New Roman"/>
        <family val="1"/>
      </rPr>
      <t>2.8.3.1.01</t>
    </r>
  </si>
  <si>
    <r>
      <rPr>
        <sz val="9"/>
        <color rgb="FF393838"/>
        <rFont val="Times New Roman"/>
        <family val="1"/>
      </rPr>
      <t>2.8.3.1.02</t>
    </r>
  </si>
  <si>
    <r>
      <rPr>
        <b/>
        <sz val="9"/>
        <color rgb="FF393838"/>
        <rFont val="Times New Roman"/>
        <family val="1"/>
      </rPr>
      <t>2.8.3.2</t>
    </r>
  </si>
  <si>
    <r>
      <rPr>
        <sz val="9"/>
        <color rgb="FF393838"/>
        <rFont val="Times New Roman"/>
        <family val="1"/>
      </rPr>
      <t>2.8.3.2.01</t>
    </r>
  </si>
  <si>
    <r>
      <rPr>
        <sz val="9"/>
        <color rgb="FF393838"/>
        <rFont val="Times New Roman"/>
        <family val="1"/>
      </rPr>
      <t>2.8.3.2.02</t>
    </r>
  </si>
  <si>
    <r>
      <rPr>
        <sz val="9"/>
        <color rgb="FF393838"/>
        <rFont val="Times New Roman"/>
        <family val="1"/>
      </rPr>
      <t>2.8.3.2.03</t>
    </r>
  </si>
  <si>
    <r>
      <rPr>
        <sz val="9"/>
        <color rgb="FF393838"/>
        <rFont val="Times New Roman"/>
        <family val="1"/>
      </rPr>
      <t>2.8.3.2.04</t>
    </r>
  </si>
  <si>
    <r>
      <rPr>
        <sz val="9"/>
        <color rgb="FF393838"/>
        <rFont val="Times New Roman"/>
        <family val="1"/>
      </rPr>
      <t>2.8.3.2.05</t>
    </r>
  </si>
  <si>
    <r>
      <rPr>
        <b/>
        <sz val="9"/>
        <color rgb="FF393838"/>
        <rFont val="Times New Roman"/>
        <family val="1"/>
      </rPr>
      <t>2.8.3.3</t>
    </r>
  </si>
  <si>
    <r>
      <rPr>
        <sz val="9"/>
        <color rgb="FF393838"/>
        <rFont val="Times New Roman"/>
        <family val="1"/>
      </rPr>
      <t>2.8.3.3.01</t>
    </r>
  </si>
  <si>
    <r>
      <rPr>
        <sz val="9"/>
        <color rgb="FF393838"/>
        <rFont val="Times New Roman"/>
        <family val="1"/>
      </rPr>
      <t>2.8.3.3.02</t>
    </r>
  </si>
  <si>
    <r>
      <rPr>
        <b/>
        <sz val="9"/>
        <color rgb="FF393838"/>
        <rFont val="Times New Roman"/>
        <family val="1"/>
      </rPr>
      <t>2.8.4</t>
    </r>
  </si>
  <si>
    <r>
      <rPr>
        <b/>
        <sz val="9"/>
        <color rgb="FF393838"/>
        <rFont val="Times New Roman"/>
        <family val="1"/>
      </rPr>
      <t>2.8.4.1</t>
    </r>
  </si>
  <si>
    <r>
      <rPr>
        <sz val="9"/>
        <color rgb="FF393838"/>
        <rFont val="Times New Roman"/>
        <family val="1"/>
      </rPr>
      <t>2.8.4.1.01</t>
    </r>
  </si>
  <si>
    <r>
      <rPr>
        <sz val="9"/>
        <color rgb="FF393838"/>
        <rFont val="Times New Roman"/>
        <family val="1"/>
      </rPr>
      <t>2.8.4.1.02</t>
    </r>
  </si>
  <si>
    <r>
      <rPr>
        <b/>
        <sz val="9"/>
        <color rgb="FF393838"/>
        <rFont val="Times New Roman"/>
        <family val="1"/>
      </rPr>
      <t>2.8.4.2</t>
    </r>
  </si>
  <si>
    <r>
      <rPr>
        <sz val="9"/>
        <color rgb="FF393838"/>
        <rFont val="Times New Roman"/>
        <family val="1"/>
      </rPr>
      <t>2.8.4.2.01</t>
    </r>
  </si>
  <si>
    <r>
      <rPr>
        <sz val="9"/>
        <color rgb="FF393838"/>
        <rFont val="Times New Roman"/>
        <family val="1"/>
      </rPr>
      <t>2.8.4.2.02</t>
    </r>
  </si>
  <si>
    <r>
      <rPr>
        <sz val="9"/>
        <color rgb="FF393838"/>
        <rFont val="Times New Roman"/>
        <family val="1"/>
      </rPr>
      <t>2.8.4.2.03</t>
    </r>
  </si>
  <si>
    <r>
      <rPr>
        <b/>
        <sz val="9"/>
        <color rgb="FF393838"/>
        <rFont val="Times New Roman"/>
        <family val="1"/>
      </rPr>
      <t>2.8.4.3</t>
    </r>
  </si>
  <si>
    <r>
      <rPr>
        <sz val="9"/>
        <color rgb="FF393838"/>
        <rFont val="Times New Roman"/>
        <family val="1"/>
      </rPr>
      <t>2.8.4.3.01</t>
    </r>
  </si>
  <si>
    <r>
      <rPr>
        <b/>
        <sz val="9"/>
        <color rgb="FF393838"/>
        <rFont val="Times New Roman"/>
        <family val="1"/>
      </rPr>
      <t>2.8.5</t>
    </r>
  </si>
  <si>
    <r>
      <rPr>
        <b/>
        <sz val="9"/>
        <color rgb="FF393838"/>
        <rFont val="Times New Roman"/>
        <family val="1"/>
      </rPr>
      <t>2.8.5.1</t>
    </r>
  </si>
  <si>
    <r>
      <rPr>
        <sz val="9"/>
        <color rgb="FF393838"/>
        <rFont val="Times New Roman"/>
        <family val="1"/>
      </rPr>
      <t>2.8.5.1.01</t>
    </r>
  </si>
  <si>
    <r>
      <rPr>
        <sz val="9"/>
        <color rgb="FF393838"/>
        <rFont val="Times New Roman"/>
        <family val="1"/>
      </rPr>
      <t>2.8.5.2</t>
    </r>
  </si>
  <si>
    <r>
      <rPr>
        <sz val="9"/>
        <color rgb="FF393838"/>
        <rFont val="Times New Roman"/>
        <family val="1"/>
      </rPr>
      <t>2.8.5.2.01</t>
    </r>
  </si>
  <si>
    <r>
      <rPr>
        <sz val="9"/>
        <color rgb="FF393838"/>
        <rFont val="Times New Roman"/>
        <family val="1"/>
      </rPr>
      <t>2.9.1</t>
    </r>
  </si>
  <si>
    <r>
      <rPr>
        <sz val="9"/>
        <color rgb="FF393838"/>
        <rFont val="Times New Roman"/>
        <family val="1"/>
      </rPr>
      <t>2.9.1.1</t>
    </r>
  </si>
  <si>
    <r>
      <rPr>
        <b/>
        <sz val="9"/>
        <color rgb="FF393838"/>
        <rFont val="Times New Roman"/>
        <family val="1"/>
      </rPr>
      <t>2.9.1.1.01</t>
    </r>
  </si>
  <si>
    <r>
      <rPr>
        <sz val="9"/>
        <color rgb="FF393838"/>
        <rFont val="Times New Roman"/>
        <family val="1"/>
      </rPr>
      <t>2.9.1.1.02</t>
    </r>
  </si>
  <si>
    <r>
      <rPr>
        <b/>
        <sz val="9"/>
        <color rgb="FF393838"/>
        <rFont val="Times New Roman"/>
        <family val="1"/>
      </rPr>
      <t>2.9.1.2</t>
    </r>
  </si>
  <si>
    <r>
      <rPr>
        <sz val="9"/>
        <color rgb="FF393838"/>
        <rFont val="Times New Roman"/>
        <family val="1"/>
      </rPr>
      <t>2.9.1.2.01</t>
    </r>
  </si>
  <si>
    <r>
      <rPr>
        <sz val="9"/>
        <color rgb="FF393838"/>
        <rFont val="Times New Roman"/>
        <family val="1"/>
      </rPr>
      <t>2.9.1.2.02</t>
    </r>
  </si>
  <si>
    <r>
      <rPr>
        <b/>
        <sz val="9"/>
        <color rgb="FF393838"/>
        <rFont val="Times New Roman"/>
        <family val="1"/>
      </rPr>
      <t>2.9.2</t>
    </r>
  </si>
  <si>
    <r>
      <rPr>
        <b/>
        <sz val="9"/>
        <color rgb="FF393838"/>
        <rFont val="Times New Roman"/>
        <family val="1"/>
      </rPr>
      <t>2.9.2.1</t>
    </r>
  </si>
  <si>
    <r>
      <rPr>
        <sz val="9"/>
        <color rgb="FF393838"/>
        <rFont val="Times New Roman"/>
        <family val="1"/>
      </rPr>
      <t>2.9.2.1.01</t>
    </r>
  </si>
  <si>
    <r>
      <rPr>
        <b/>
        <sz val="9"/>
        <color rgb="FF393838"/>
        <rFont val="Times New Roman"/>
        <family val="1"/>
      </rPr>
      <t>2.9.2.2</t>
    </r>
  </si>
  <si>
    <r>
      <rPr>
        <sz val="9"/>
        <color rgb="FF393838"/>
        <rFont val="Times New Roman"/>
        <family val="1"/>
      </rPr>
      <t>2.9.2.2.01</t>
    </r>
  </si>
  <si>
    <r>
      <rPr>
        <b/>
        <sz val="9"/>
        <color rgb="FF393838"/>
        <rFont val="Times New Roman"/>
        <family val="1"/>
      </rPr>
      <t>2.9.3</t>
    </r>
  </si>
  <si>
    <r>
      <rPr>
        <b/>
        <sz val="9"/>
        <color rgb="FF393838"/>
        <rFont val="Times New Roman"/>
        <family val="1"/>
      </rPr>
      <t>2.9.3.1</t>
    </r>
  </si>
  <si>
    <r>
      <rPr>
        <sz val="9"/>
        <color rgb="FF393838"/>
        <rFont val="Times New Roman"/>
        <family val="1"/>
      </rPr>
      <t>2.9.3.1.01</t>
    </r>
  </si>
  <si>
    <r>
      <rPr>
        <b/>
        <sz val="9"/>
        <color rgb="FF393838"/>
        <rFont val="Times New Roman"/>
        <family val="1"/>
      </rPr>
      <t>2.9.3.2</t>
    </r>
  </si>
  <si>
    <r>
      <rPr>
        <sz val="9"/>
        <color rgb="FF393838"/>
        <rFont val="Times New Roman"/>
        <family val="1"/>
      </rPr>
      <t>2.9.3.2.01</t>
    </r>
  </si>
  <si>
    <r>
      <rPr>
        <b/>
        <sz val="9"/>
        <color rgb="FF393838"/>
        <rFont val="Times New Roman"/>
        <family val="1"/>
      </rPr>
      <t>2.9.4</t>
    </r>
  </si>
  <si>
    <r>
      <rPr>
        <b/>
        <sz val="9"/>
        <color rgb="FF393838"/>
        <rFont val="Times New Roman"/>
        <family val="1"/>
      </rPr>
      <t>2.9.4.1</t>
    </r>
  </si>
  <si>
    <r>
      <rPr>
        <sz val="9"/>
        <color rgb="FF393838"/>
        <rFont val="Times New Roman"/>
        <family val="1"/>
      </rPr>
      <t>2.9.4.1.01</t>
    </r>
  </si>
  <si>
    <r>
      <rPr>
        <b/>
        <sz val="9"/>
        <color rgb="FF393838"/>
        <rFont val="Times New Roman"/>
        <family val="1"/>
      </rPr>
      <t>2.9.4.2</t>
    </r>
  </si>
  <si>
    <r>
      <rPr>
        <sz val="9"/>
        <color rgb="FF393838"/>
        <rFont val="Times New Roman"/>
        <family val="1"/>
      </rPr>
      <t>2.9.4.2.01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</si>
</sst>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##0.0;###0.0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8"/>
      <color theme="0"/>
      <name val="Century Gothic"/>
      <family val="2"/>
    </font>
    <font>
      <b/>
      <sz val="10"/>
      <name val="Times New Roman"/>
      <family val="1"/>
    </font>
    <font>
      <b/>
      <sz val="8"/>
      <color theme="0"/>
      <name val="Century Gothic"/>
      <family val="2"/>
    </font>
    <font>
      <b/>
      <sz val="7"/>
      <name val="Century Gothic"/>
      <family val="2"/>
    </font>
    <font>
      <sz val="7"/>
      <name val="Century Gothic"/>
      <family val="2"/>
    </font>
    <font>
      <sz val="10"/>
      <color rgb="FFFF0000"/>
      <name val="Times New Roman"/>
      <family val="1"/>
    </font>
    <font>
      <sz val="10"/>
      <color theme="7" tint="0.39997558519241921"/>
      <name val="Times New Roman"/>
      <family val="1"/>
    </font>
    <font>
      <b/>
      <sz val="9"/>
      <color rgb="FF000000"/>
      <name val="Times New Roman"/>
      <family val="1"/>
    </font>
    <font>
      <b/>
      <sz val="9"/>
      <name val="Times New Roman"/>
      <family val="1"/>
    </font>
    <font>
      <sz val="9"/>
      <color rgb="FF000000"/>
      <name val="Times New Roman"/>
      <family val="1"/>
    </font>
    <font>
      <sz val="9"/>
      <name val="Times New Roman"/>
      <family val="1"/>
    </font>
    <font>
      <b/>
      <sz val="9"/>
      <color rgb="FF393838"/>
      <name val="Century Gothic"/>
      <family val="2"/>
    </font>
    <font>
      <b/>
      <sz val="9"/>
      <color rgb="FF393838"/>
      <name val="Times New Roman"/>
      <family val="1"/>
    </font>
    <font>
      <sz val="9"/>
      <color rgb="FF393838"/>
      <name val="Century Gothic"/>
      <family val="2"/>
    </font>
    <font>
      <sz val="9"/>
      <color theme="0"/>
      <name val="Century Gothic"/>
      <family val="2"/>
    </font>
    <font>
      <sz val="9"/>
      <color rgb="FF393838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006F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8" tint="-0.499984740745262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78">
    <xf numFmtId="0" fontId="0" fillId="0" borderId="0" xfId="0"/>
    <xf numFmtId="43" fontId="2" fillId="0" borderId="0" xfId="1" applyFont="1" applyFill="1" applyBorder="1" applyAlignment="1">
      <alignment horizontal="left" vertical="center"/>
    </xf>
    <xf numFmtId="0" fontId="2" fillId="0" borderId="0" xfId="2" applyFill="1" applyBorder="1" applyAlignment="1">
      <alignment horizontal="left" vertical="center"/>
    </xf>
    <xf numFmtId="43" fontId="5" fillId="0" borderId="0" xfId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center"/>
    </xf>
    <xf numFmtId="43" fontId="3" fillId="0" borderId="0" xfId="2" applyNumberFormat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43" fontId="3" fillId="0" borderId="0" xfId="1" applyFont="1" applyFill="1" applyBorder="1" applyAlignment="1">
      <alignment horizontal="left" vertical="center"/>
    </xf>
    <xf numFmtId="43" fontId="2" fillId="0" borderId="0" xfId="2" applyNumberFormat="1" applyFill="1" applyBorder="1" applyAlignment="1">
      <alignment horizontal="left" vertical="center"/>
    </xf>
    <xf numFmtId="43" fontId="8" fillId="3" borderId="0" xfId="1" applyFont="1" applyFill="1" applyBorder="1" applyAlignment="1">
      <alignment horizontal="center" vertical="center" wrapText="1"/>
    </xf>
    <xf numFmtId="0" fontId="8" fillId="3" borderId="0" xfId="2" applyFont="1" applyFill="1" applyBorder="1" applyAlignment="1">
      <alignment horizontal="center" vertical="center" wrapText="1"/>
    </xf>
    <xf numFmtId="43" fontId="7" fillId="0" borderId="0" xfId="1" applyFont="1" applyFill="1" applyBorder="1" applyAlignment="1">
      <alignment horizontal="right" vertical="center"/>
    </xf>
    <xf numFmtId="43" fontId="9" fillId="0" borderId="0" xfId="1" applyFont="1" applyFill="1" applyBorder="1" applyAlignment="1">
      <alignment horizontal="left" vertical="center" wrapText="1"/>
    </xf>
    <xf numFmtId="43" fontId="10" fillId="0" borderId="0" xfId="1" applyFont="1" applyFill="1" applyBorder="1" applyAlignment="1">
      <alignment horizontal="left" vertical="center" wrapText="1"/>
    </xf>
    <xf numFmtId="43" fontId="5" fillId="0" borderId="0" xfId="3" applyFont="1" applyFill="1" applyBorder="1" applyAlignment="1">
      <alignment horizontal="right" vertical="center"/>
    </xf>
    <xf numFmtId="43" fontId="5" fillId="0" borderId="0" xfId="1" applyFont="1" applyFill="1" applyBorder="1" applyAlignment="1">
      <alignment horizontal="right" vertical="center"/>
    </xf>
    <xf numFmtId="43" fontId="2" fillId="0" borderId="0" xfId="1" applyFont="1" applyFill="1" applyBorder="1" applyAlignment="1">
      <alignment horizontal="right" vertical="center"/>
    </xf>
    <xf numFmtId="43" fontId="11" fillId="0" borderId="0" xfId="1" applyFont="1" applyFill="1" applyBorder="1" applyAlignment="1">
      <alignment horizontal="right" vertical="center"/>
    </xf>
    <xf numFmtId="43" fontId="11" fillId="0" borderId="0" xfId="2" applyNumberFormat="1" applyFont="1" applyFill="1" applyBorder="1" applyAlignment="1">
      <alignment horizontal="left" vertical="center"/>
    </xf>
    <xf numFmtId="43" fontId="11" fillId="0" borderId="0" xfId="1" applyFont="1" applyFill="1" applyBorder="1" applyAlignment="1">
      <alignment horizontal="left" vertical="center"/>
    </xf>
    <xf numFmtId="43" fontId="2" fillId="0" borderId="0" xfId="2" applyNumberFormat="1" applyFont="1" applyFill="1" applyBorder="1" applyAlignment="1">
      <alignment horizontal="left" vertical="center"/>
    </xf>
    <xf numFmtId="43" fontId="7" fillId="0" borderId="0" xfId="3" applyFont="1" applyFill="1" applyBorder="1" applyAlignment="1">
      <alignment horizontal="right" vertical="center"/>
    </xf>
    <xf numFmtId="43" fontId="5" fillId="4" borderId="0" xfId="1" applyFont="1" applyFill="1" applyBorder="1" applyAlignment="1">
      <alignment horizontal="right" vertical="center"/>
    </xf>
    <xf numFmtId="43" fontId="2" fillId="4" borderId="0" xfId="1" applyFont="1" applyFill="1" applyBorder="1" applyAlignment="1">
      <alignment horizontal="right" vertical="center"/>
    </xf>
    <xf numFmtId="43" fontId="2" fillId="4" borderId="0" xfId="1" applyFont="1" applyFill="1" applyBorder="1" applyAlignment="1">
      <alignment horizontal="left" vertical="center"/>
    </xf>
    <xf numFmtId="43" fontId="7" fillId="4" borderId="0" xfId="1" applyFont="1" applyFill="1" applyBorder="1" applyAlignment="1">
      <alignment horizontal="right" vertical="center"/>
    </xf>
    <xf numFmtId="43" fontId="10" fillId="5" borderId="0" xfId="1" applyFont="1" applyFill="1" applyBorder="1" applyAlignment="1">
      <alignment horizontal="left" vertical="center" wrapText="1"/>
    </xf>
    <xf numFmtId="43" fontId="5" fillId="4" borderId="0" xfId="3" applyFont="1" applyFill="1" applyBorder="1" applyAlignment="1">
      <alignment horizontal="right" vertical="center"/>
    </xf>
    <xf numFmtId="43" fontId="5" fillId="6" borderId="0" xfId="2" applyNumberFormat="1" applyFont="1" applyFill="1" applyBorder="1" applyAlignment="1">
      <alignment horizontal="left" vertical="center"/>
    </xf>
    <xf numFmtId="43" fontId="2" fillId="7" borderId="0" xfId="2" applyNumberFormat="1" applyFill="1" applyBorder="1" applyAlignment="1">
      <alignment horizontal="left" vertical="center"/>
    </xf>
    <xf numFmtId="43" fontId="5" fillId="8" borderId="0" xfId="1" applyFont="1" applyFill="1" applyBorder="1" applyAlignment="1">
      <alignment horizontal="right"/>
    </xf>
    <xf numFmtId="43" fontId="0" fillId="8" borderId="0" xfId="1" applyFont="1" applyFill="1" applyBorder="1" applyAlignment="1">
      <alignment horizontal="right"/>
    </xf>
    <xf numFmtId="43" fontId="10" fillId="8" borderId="0" xfId="1" applyFont="1" applyFill="1" applyBorder="1" applyAlignment="1">
      <alignment horizontal="left" vertical="center" wrapText="1"/>
    </xf>
    <xf numFmtId="0" fontId="2" fillId="8" borderId="0" xfId="2" applyFill="1" applyBorder="1" applyAlignment="1">
      <alignment horizontal="left" vertical="center"/>
    </xf>
    <xf numFmtId="43" fontId="2" fillId="8" borderId="0" xfId="1" applyFont="1" applyFill="1" applyBorder="1" applyAlignment="1">
      <alignment horizontal="left" vertical="center"/>
    </xf>
    <xf numFmtId="0" fontId="2" fillId="0" borderId="0" xfId="2" applyFont="1" applyFill="1" applyBorder="1" applyAlignment="1">
      <alignment horizontal="left" vertical="center"/>
    </xf>
    <xf numFmtId="43" fontId="5" fillId="0" borderId="1" xfId="1" applyFont="1" applyFill="1" applyBorder="1" applyAlignment="1">
      <alignment horizontal="right" vertical="center"/>
    </xf>
    <xf numFmtId="43" fontId="12" fillId="9" borderId="0" xfId="2" applyNumberFormat="1" applyFont="1" applyFill="1" applyBorder="1" applyAlignment="1">
      <alignment horizontal="left" vertical="center"/>
    </xf>
    <xf numFmtId="43" fontId="0" fillId="0" borderId="0" xfId="0" applyNumberFormat="1" applyFill="1" applyBorder="1" applyAlignment="1">
      <alignment horizontal="left" vertical="top"/>
    </xf>
    <xf numFmtId="43" fontId="0" fillId="0" borderId="0" xfId="1" applyFont="1" applyFill="1" applyBorder="1" applyAlignment="1">
      <alignment horizontal="left" vertical="top"/>
    </xf>
    <xf numFmtId="43" fontId="7" fillId="0" borderId="0" xfId="3" applyFont="1" applyFill="1" applyBorder="1" applyAlignment="1">
      <alignment horizontal="center" vertical="center"/>
    </xf>
    <xf numFmtId="43" fontId="7" fillId="0" borderId="0" xfId="1" applyFont="1" applyFill="1" applyBorder="1" applyAlignment="1">
      <alignment horizontal="center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quotePrefix="1" applyFont="1" applyFill="1" applyBorder="1" applyAlignment="1">
      <alignment horizontal="right" vertical="center"/>
    </xf>
    <xf numFmtId="43" fontId="5" fillId="0" borderId="0" xfId="1" quotePrefix="1" applyFont="1" applyFill="1" applyBorder="1" applyAlignment="1">
      <alignment horizontal="right" vertical="center"/>
    </xf>
    <xf numFmtId="43" fontId="0" fillId="0" borderId="0" xfId="0" applyNumberFormat="1" applyBorder="1"/>
    <xf numFmtId="43" fontId="0" fillId="0" borderId="0" xfId="1" applyFont="1" applyBorder="1"/>
    <xf numFmtId="43" fontId="7" fillId="8" borderId="0" xfId="3" applyFont="1" applyFill="1" applyBorder="1" applyAlignment="1">
      <alignment horizontal="right" vertical="center"/>
    </xf>
    <xf numFmtId="43" fontId="7" fillId="8" borderId="0" xfId="1" applyFont="1" applyFill="1" applyBorder="1" applyAlignment="1">
      <alignment horizontal="right" vertical="center"/>
    </xf>
    <xf numFmtId="43" fontId="7" fillId="4" borderId="0" xfId="3" applyFont="1" applyFill="1" applyBorder="1" applyAlignment="1">
      <alignment horizontal="right" vertical="center"/>
    </xf>
    <xf numFmtId="43" fontId="7" fillId="10" borderId="0" xfId="1" applyFont="1" applyFill="1" applyBorder="1" applyAlignment="1">
      <alignment horizontal="right" vertical="center"/>
    </xf>
    <xf numFmtId="43" fontId="7" fillId="10" borderId="0" xfId="3" applyFont="1" applyFill="1" applyBorder="1" applyAlignment="1">
      <alignment horizontal="right" vertical="center"/>
    </xf>
    <xf numFmtId="43" fontId="5" fillId="8" borderId="0" xfId="1" applyFont="1" applyFill="1" applyBorder="1" applyAlignment="1">
      <alignment horizontal="right" vertical="center"/>
    </xf>
    <xf numFmtId="43" fontId="5" fillId="8" borderId="0" xfId="3" applyFont="1" applyFill="1" applyBorder="1" applyAlignment="1">
      <alignment horizontal="right" vertical="center"/>
    </xf>
    <xf numFmtId="43" fontId="0" fillId="8" borderId="0" xfId="0" applyNumberFormat="1" applyFill="1" applyBorder="1"/>
    <xf numFmtId="43" fontId="0" fillId="8" borderId="0" xfId="1" applyFont="1" applyFill="1" applyBorder="1"/>
    <xf numFmtId="0" fontId="13" fillId="0" borderId="0" xfId="2" applyFont="1" applyFill="1" applyBorder="1" applyAlignment="1">
      <alignment horizontal="left" vertical="center"/>
    </xf>
    <xf numFmtId="0" fontId="14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Border="1" applyAlignment="1">
      <alignment horizontal="left" vertical="center" wrapText="1"/>
    </xf>
    <xf numFmtId="0" fontId="14" fillId="0" borderId="0" xfId="2" applyFont="1" applyFill="1" applyBorder="1" applyAlignment="1">
      <alignment horizontal="left" vertical="center" wrapText="1"/>
    </xf>
    <xf numFmtId="43" fontId="15" fillId="0" borderId="0" xfId="2" applyNumberFormat="1" applyFont="1" applyFill="1" applyBorder="1" applyAlignment="1">
      <alignment horizontal="left" vertical="center"/>
    </xf>
    <xf numFmtId="0" fontId="20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16" fillId="5" borderId="0" xfId="2" applyFont="1" applyFill="1" applyBorder="1" applyAlignment="1">
      <alignment horizontal="left" vertical="center" wrapText="1"/>
    </xf>
    <xf numFmtId="0" fontId="16" fillId="8" borderId="0" xfId="2" applyFont="1" applyFill="1" applyBorder="1" applyAlignment="1">
      <alignment horizontal="left" vertical="center" wrapText="1"/>
    </xf>
    <xf numFmtId="0" fontId="16" fillId="0" borderId="1" xfId="2" applyFont="1" applyFill="1" applyBorder="1" applyAlignment="1">
      <alignment horizontal="left" vertical="center" wrapText="1"/>
    </xf>
    <xf numFmtId="0" fontId="22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/>
    </xf>
    <xf numFmtId="43" fontId="22" fillId="0" borderId="0" xfId="2" applyNumberFormat="1" applyFont="1" applyFill="1" applyBorder="1" applyAlignment="1">
      <alignment horizontal="left" vertical="center"/>
    </xf>
    <xf numFmtId="0" fontId="25" fillId="0" borderId="0" xfId="2" applyFont="1" applyFill="1" applyBorder="1" applyAlignment="1">
      <alignment horizontal="left" vertical="center"/>
    </xf>
    <xf numFmtId="0" fontId="26" fillId="0" borderId="0" xfId="2" applyFont="1" applyFill="1" applyBorder="1" applyAlignment="1">
      <alignment horizontal="left" vertical="center"/>
    </xf>
    <xf numFmtId="0" fontId="24" fillId="0" borderId="0" xfId="2" applyFont="1" applyFill="1" applyBorder="1" applyAlignment="1">
      <alignment horizontal="center" vertical="center"/>
    </xf>
  </cellXfs>
  <cellStyles count="4">
    <cellStyle name="Millares" xfId="1" builtinId="3"/>
    <cellStyle name="Millares 151" xfId="3"/>
    <cellStyle name="Normal" xfId="0" builtinId="0"/>
    <cellStyle name="Normal 159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calcChain" Target="calcChain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34019</xdr:colOff>
      <xdr:row>0</xdr:row>
      <xdr:rowOff>127567</xdr:rowOff>
    </xdr:from>
    <xdr:to>
      <xdr:col>4</xdr:col>
      <xdr:colOff>1051772</xdr:colOff>
      <xdr:row>5</xdr:row>
      <xdr:rowOff>17008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800" y="127567"/>
          <a:ext cx="1817173" cy="6973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cci&#243;n%20de%20Planificaci&#243;n%20y%20Control%20de%20Gesti&#243;n/Informaci&#243;n%20para%20Transparencia/Marzo_2018/Digepres/Digepres_a%20Marz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Documents%20and%20Settings\santa.ramos\Mis%20documentos\WORK\Liquidaci&#243;n%20Transacciones\Modelo%20Liquidaci&#242;n\Modelo%20C&#225;lculo%20Liquidaci&#243;n%20Compra%20Energ&#237;a%202009.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villanueva\AppData\Local\Microsoft\Windows\Temporary%20Internet%20Files\Content.Outlook\Q2WLYLO4\fc%20edesur%20Enero-201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nformamaci&#243;n%20Superintendencia%20%20Electricidad\Informaci&#243;n%20Superintendencia%20Electricidad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tas\Romana\Gr&#225;fica%20de%20P&#233;rdida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odisteeb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\Base%20Chilectra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penag\AppData\Local\Microsoft\Windows\Temporary%20Internet%20Files\Content.Outlook\QUVXY4QD\Presupuesto%202016%20-%2010%20sep%202015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%20de%20Gestion\Planificaci&#243;n\POA%202011\Energ&#237;a\Presupuesto%202011%20(Ver.3.1%20final)%20-%20Potencia%20558%20Mw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vid.luna\Configuraci&#243;n%20local\Archivos%20temporales%20de%20Internet\OLK185\Reporte%20diario%20Captaci&#243;n%20masiva_2009122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garcia\Local%20Settings\Temporary%20Internet%20Files\Content.Outlook\N4SZFIAN\Listado%20de%20Materiales%20de%20Rehabilitaciones%20Mayores%20-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Documents%20and%20Settings\cvilla\Local%20Settings\Temporary%20Internet%20Files\OLK2\CONFIRMADOS\PXC_2009_Base%20%20(V26%2015-10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TO%20SAP\Proyecto%20ASAP%20EDEEste\FM%20BCS\GO%20LIVE\GO%20LIVE%20OPEX\Presupuesto%20OPEX%20Go%20Liv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enao.EDESUR\Escritorio\M&#211;DULO%20TARIFA%20T&#201;CNICA_453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resupuesto%202018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%20Saesa%20(21%2002%202010)\Saesa%20a%20febrero%202010\Calculos%20%20Saesa%200101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Edelnor%202004%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Coelce%202004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SAG\2002%2004\sag%20disco%202002%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IMG\2002%2006\IMG%20DISCO%202002%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r_usr\LOCALS~1\Temp\Rar$DI01.562\Reporte%20diario%20Captaci&#243;n%20masiva%20al%2015-02-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nts%20and%20Settings\cbolivar.EV\Mis%20documentos\Carmen%20Bolivar\GESTION%20TOTALIZADORES%20ANUAL%202005%20prueb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preciomo-1999-SIFA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6.5\publicoufa\My%20Documents\Budget\Budget%202003\EDE%20Este%202003%20Budget%20Template%20Oct%2025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Sylvia%20Duran\My%20Documents\Transacciones%20Los%20Minas\Junio\RF%20Junio%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Users\daniel.zamudio\AppData\Local\Microsoft\Windows\Temporary%20Internet%20Files\Content.Outlook\K0OMAQ0T\VF_CTRL_OPEX_Ene_2014_RPM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Mis%20documentos\Plan%20Perdidas%202009%20%20(v21%2031_55%20-%20Mod.%20VMRH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Configuraci&#243;n%20local\Archivos%20temporales%20de%20Internet\OLK185\Plan%20de%20Reduccion%20de%20Perdidas%20v21%2004-02-09%20reducci&#243;n%20cost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arlos%20Villaverde\Campa&#241;as\Planilla%20de%20perdidas\2010\8-Agosto\Plan%20P&#233;rdidas%202010%20(Objetivos%20Internos%20-%20Rv%2010-08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rmercedes\AppData\Local\Microsoft\Windows\Temporary%20Internet%20Files\Content.Outlook\K2GRF5ZO\Generacion%20OPEX\VF_CTRL_OPEX_Jun_2015_RPM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ITEDISTRIBUCION1\Desktop\Datos%20ElectricosDOCUME~1\AFRANC~1\LOCALS~1\Temp\Temporary%20Directory%201%20for%20OC-GC-TE04.1-2006.zip\e_TE_ENR_Mar_06x_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r_usr\LOCALS~1\Temp\Rar$DI01.562\Plan%20P&#233;rdidas%202010%20(V21,11-01-10,GC,CCM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jalfonso\JUAN%20MARTIN\REVOLVING%20DISK\DR%20%20Drive%20G.A\Closes\2004\05.2004\CF%20template\CF%201Q04%20LOS%20MINA%20BILLRELO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%20de%20Grandes%20Cliente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%20Ruben%20Oria\1%20RUBEN\Planes%202007\Plan%20PNT%202007\DOCUME~1\RORIA~1.TOR\CONFIG~1\Temp\Proyecciones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banny.regalado\Desktop\Albanny%20R%202007\CONTROL%20DE%20GASTOS%20POR%20AREA%20(GERENCIAS)\COMERCIAL\Gerencias%20de%20Regi&#243;n%20Central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Local%20Settings\Temporary%20Internet%20Files\Content.Outlook\10OKCU64\Albanny%20R%202007\Albanny%20R%202007\CONTROL%20DE%20GASTOS%20POR%20AREA%20(GERENCIAS)\GERENCIA-ADMINISTRACION%20GENERAL\Gerencia%20General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en%20Seguimiento%20Compra%20de%20Energia%2028-04-09.ppt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DZM\ID_CAPEX_2015\EE_CAPEX_10_2015\CTRL_CAPEX_Oct_20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rlos.morales\Local%20Settings\Temporary%20Internet%20Files\Content.Outlook\8CDX3U82\PENDIENTE%20DCP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Documents%20and%20Settings\cvilla\Local%20Settings\Temporary%20Internet%20Files\OLKA9\Documents%20and%20Settings\cvilla\Local%20Settings\Temporary%20Internet%20Files\OLKFE\Simulaci&#243;n%20Ejecuci&#243;n%20y%20Resultados%20de%20P&#233;rdidas%20%20(V6%2009-07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05\comer05\Carlos%20Villaverde\Campa&#241;as\Planilla%20de%20perdidas\08-Agosto\Documents%20and%20Settings\cvilla\Local%20Settings\Temporary%20Internet%20Files\OLKFE\Simulaci&#243;n%20Ejecuci&#243;n%20y%20Resultados%20de%20P&#233;rdidas%20%20(V6%2009-07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santa.ramos\Escritorio\SANTA\MEMORY%20STICK\MEMORIAS\Evolutivo%20Precios%20Combusti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nriquillo.betances\Desktop\Plan-Barrios-2012-201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adora%20de%20pr&#233;stamos1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\Informe%20POA-PM%20Empresas\Informe%20POA%202004%20Empresas%20Env&#237;o%2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garcia\CONFIG~1\Temp\Users\I828227\AppData\Local\Microsoft\Windows\Temporary%20Internet%20Files\Content.Outlook\TZS5WZAH\planilla%20maestro%20materiales%20edeest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mguzman\Documents\SAP\M&#243;dulo%20de%20Presupuesto\Cat&#225;logo%20Presupuestal\Agosto\Go_Live\FI%20BCS%20EDES%20Cat&#225;logo%20Homologado%20GO%20LIVE_ACTUALIZADO_1.2.12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mguzman\Configuraci&#243;n%20local\Archivos%20temporales%20de%20Internet\Content.Outlook\QRZ407M7\Cat&#225;logo%20Homologado_08%2008%2011%20(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Villanueva\AppData\Local\Microsoft\Windows\Temporary%20Internet%20Files\Content.Outlook\N3X24Q2A\Presupuesto2012_TT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illa\Local%20Settings\Temporary%20Internet%20Files\OLKFE\DOCUME~1\cvilla\LOCALS~1\Temp\Temporary%20Directory%201%20for%20Reporte%20del%20dia%2013-03-08.zip\Reporte%20del%20dia%2013-03-0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PTO%20GASTO%202004\DEFINITIVO\MEMORIA%20CALCULO%20PPTO%20GASTO%20DEF%202004-200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ion\Aportes\2003\C&#225;lculo%20de%20aportes%20enero%20-%20febrero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cabreram\Mis%20documentos\Work\Modelo%20Javier\Modelo%20para%20CDEEE\PROGRAMA%20DE%20PREDESPACHO\Ultima%20Version\PD1(STD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mpablo\LOCALS~1\Temp\windows\TEMP\BASEDATO_04-11_10-11-200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Ingresos"/>
      <sheetName val="Financiamiento"/>
      <sheetName val="Gastos"/>
      <sheetName val="CR 2018"/>
      <sheetName val="FC 2018 (Dic17)"/>
      <sheetName val="Ejecución"/>
      <sheetName val="Data"/>
      <sheetName val="Flujo Ctrl.G-CDEEE"/>
      <sheetName val="Hoja2"/>
      <sheetName val="Detalle Gastos Personal"/>
      <sheetName val="Ppto Inversiones"/>
      <sheetName val="Catálogo de Presupuesto"/>
      <sheetName val="Ppto Gastos"/>
      <sheetName val="Catálogo de Cuentas"/>
      <sheetName val="Catálogo Presupuesto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P1">
            <v>13</v>
          </cell>
          <cell r="Q1">
            <v>14</v>
          </cell>
        </row>
        <row r="2">
          <cell r="E2">
            <v>0</v>
          </cell>
          <cell r="F2">
            <v>0</v>
          </cell>
          <cell r="G2">
            <v>0</v>
          </cell>
        </row>
        <row r="3">
          <cell r="E3">
            <v>3040327900.0396404</v>
          </cell>
          <cell r="F3">
            <v>2920450952.4484105</v>
          </cell>
          <cell r="G3">
            <v>3189826757.5037651</v>
          </cell>
        </row>
        <row r="4">
          <cell r="D4" t="str">
            <v>Den Cuenta Digepres</v>
          </cell>
          <cell r="E4" t="str">
            <v>Enero</v>
          </cell>
          <cell r="F4" t="str">
            <v>Febrero</v>
          </cell>
          <cell r="G4" t="str">
            <v>Marzo</v>
          </cell>
          <cell r="H4" t="str">
            <v>Abril</v>
          </cell>
          <cell r="I4" t="str">
            <v>Mayo</v>
          </cell>
          <cell r="J4" t="str">
            <v>Junio</v>
          </cell>
          <cell r="K4" t="str">
            <v>Julio</v>
          </cell>
          <cell r="L4" t="str">
            <v>Agosto</v>
          </cell>
          <cell r="M4" t="str">
            <v>Septiembre</v>
          </cell>
          <cell r="N4" t="str">
            <v>Octubre</v>
          </cell>
          <cell r="O4" t="str">
            <v>Noviembre</v>
          </cell>
          <cell r="P4" t="str">
            <v>Diciembre</v>
          </cell>
          <cell r="Q4" t="str">
            <v>Total</v>
          </cell>
        </row>
        <row r="5">
          <cell r="D5" t="str">
            <v>Den Cuenta Digepres</v>
          </cell>
          <cell r="E5">
            <v>3040327900.0396404</v>
          </cell>
          <cell r="F5">
            <v>2920450952.448411</v>
          </cell>
          <cell r="G5">
            <v>3189826757.5037651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Sueldos fijos</v>
          </cell>
          <cell r="E6">
            <v>196842114.08000061</v>
          </cell>
          <cell r="F6">
            <v>193994883.06000057</v>
          </cell>
          <cell r="G6">
            <v>200261778.82000083</v>
          </cell>
        </row>
        <row r="7">
          <cell r="D7" t="str">
            <v>Compensación servicios de seguridad</v>
          </cell>
          <cell r="E7">
            <v>11570330.579999998</v>
          </cell>
          <cell r="F7">
            <v>10580418.759999998</v>
          </cell>
          <cell r="G7">
            <v>2975666.0599999996</v>
          </cell>
        </row>
        <row r="8">
          <cell r="D8" t="str">
            <v>Otras gratificaciones</v>
          </cell>
          <cell r="E8">
            <v>2341280</v>
          </cell>
          <cell r="F8">
            <v>457897</v>
          </cell>
          <cell r="G8">
            <v>529458</v>
          </cell>
        </row>
        <row r="9">
          <cell r="D9" t="str">
            <v>Teléfono local</v>
          </cell>
          <cell r="E9">
            <v>5255817.3</v>
          </cell>
          <cell r="F9">
            <v>5221806.95</v>
          </cell>
          <cell r="G9">
            <v>714568.08</v>
          </cell>
        </row>
        <row r="10">
          <cell r="D10" t="str">
            <v>Energía eléctrica</v>
          </cell>
          <cell r="E10">
            <v>2202499094.3596401</v>
          </cell>
          <cell r="F10">
            <v>1903756633.75841</v>
          </cell>
          <cell r="G10">
            <v>2412127410.5837641</v>
          </cell>
        </row>
        <row r="11">
          <cell r="D11" t="str">
            <v>Agua</v>
          </cell>
          <cell r="E11">
            <v>197485.97</v>
          </cell>
          <cell r="F11">
            <v>192705.33000000002</v>
          </cell>
          <cell r="G11">
            <v>182771.88</v>
          </cell>
        </row>
        <row r="12">
          <cell r="D12" t="str">
            <v>Publicidad y propaganda</v>
          </cell>
          <cell r="E12">
            <v>11913754.24</v>
          </cell>
          <cell r="F12">
            <v>3374453.16</v>
          </cell>
          <cell r="G12">
            <v>2279668.8800000004</v>
          </cell>
        </row>
        <row r="13">
          <cell r="D13" t="str">
            <v>Impresión y encuadernación</v>
          </cell>
          <cell r="E13">
            <v>1778543.94</v>
          </cell>
          <cell r="F13">
            <v>1068001.6200000001</v>
          </cell>
          <cell r="G13">
            <v>462763.60999999993</v>
          </cell>
        </row>
        <row r="14">
          <cell r="D14" t="str">
            <v>Viáticos dentro del país</v>
          </cell>
          <cell r="E14">
            <v>2341834.7600000002</v>
          </cell>
          <cell r="F14">
            <v>1075262.67</v>
          </cell>
          <cell r="G14">
            <v>2016579.0799999998</v>
          </cell>
        </row>
        <row r="15">
          <cell r="D15" t="str">
            <v>Viaticos fuera del país</v>
          </cell>
          <cell r="E15">
            <v>40154</v>
          </cell>
          <cell r="F15">
            <v>382950.05999999988</v>
          </cell>
          <cell r="G15">
            <v>167964</v>
          </cell>
        </row>
        <row r="16">
          <cell r="D16" t="str">
            <v>Servicios de manejo y embalaje</v>
          </cell>
          <cell r="E16">
            <v>218542.79</v>
          </cell>
          <cell r="F16">
            <v>232420.91999999998</v>
          </cell>
          <cell r="G16">
            <v>200358.14</v>
          </cell>
        </row>
        <row r="17">
          <cell r="D17" t="str">
            <v>Peaje</v>
          </cell>
          <cell r="E17">
            <v>104669.67</v>
          </cell>
          <cell r="F17">
            <v>111268.88</v>
          </cell>
          <cell r="G17">
            <v>195106.31</v>
          </cell>
        </row>
        <row r="18">
          <cell r="D18" t="str">
            <v>Alquilleres y rentas de edificios y locales</v>
          </cell>
          <cell r="E18">
            <v>51633876.010000005</v>
          </cell>
          <cell r="F18">
            <v>10826515.23</v>
          </cell>
          <cell r="G18">
            <v>8349321.0899999989</v>
          </cell>
        </row>
        <row r="19">
          <cell r="D19" t="str">
            <v>Alquiler de equipo de comunicación</v>
          </cell>
          <cell r="E19">
            <v>441111.73</v>
          </cell>
          <cell r="F19">
            <v>446266.64</v>
          </cell>
          <cell r="G19">
            <v>472</v>
          </cell>
        </row>
        <row r="20">
          <cell r="D20" t="str">
            <v>Alquileres de equipos de transporte, tracción y elevación</v>
          </cell>
          <cell r="E20">
            <v>11803329.770000024</v>
          </cell>
          <cell r="F20">
            <v>5947418.2400000058</v>
          </cell>
          <cell r="G20">
            <v>17486018.390000023</v>
          </cell>
        </row>
        <row r="21">
          <cell r="D21" t="str">
            <v>Otros alquileres</v>
          </cell>
          <cell r="E21">
            <v>691363.64999999991</v>
          </cell>
          <cell r="F21">
            <v>695170.34</v>
          </cell>
          <cell r="G21">
            <v>642363.43999999994</v>
          </cell>
        </row>
        <row r="22">
          <cell r="D22" t="str">
            <v>Obras menores en edificaciones</v>
          </cell>
          <cell r="E22">
            <v>101286.09</v>
          </cell>
          <cell r="F22">
            <v>534756.1</v>
          </cell>
          <cell r="G22">
            <v>183946.26</v>
          </cell>
        </row>
        <row r="23">
          <cell r="D23" t="str">
            <v>Limpieza, Desmalezamiento de Tierras y Terrenos</v>
          </cell>
          <cell r="E23">
            <v>403013.14999999997</v>
          </cell>
          <cell r="F23">
            <v>2438982.5</v>
          </cell>
          <cell r="G23">
            <v>2712555.32</v>
          </cell>
        </row>
        <row r="24">
          <cell r="D24" t="str">
            <v>Instalaciones eléctricas</v>
          </cell>
          <cell r="E24">
            <v>66715292.639999986</v>
          </cell>
          <cell r="F24">
            <v>145454322.23999995</v>
          </cell>
          <cell r="G24">
            <v>122932969.52999999</v>
          </cell>
        </row>
        <row r="25">
          <cell r="D25" t="str">
            <v>Mantenimiento y reparación de muebles y equipos de oficina</v>
          </cell>
          <cell r="E25">
            <v>4484</v>
          </cell>
          <cell r="F25">
            <v>7790</v>
          </cell>
          <cell r="G25">
            <v>27760.3</v>
          </cell>
        </row>
        <row r="26">
          <cell r="D26" t="str">
            <v>Mantenimiento y reparación de equipo para computación</v>
          </cell>
          <cell r="E26">
            <v>662693.92999999993</v>
          </cell>
          <cell r="F26">
            <v>14166514.700000001</v>
          </cell>
          <cell r="G26">
            <v>1651684.24</v>
          </cell>
        </row>
        <row r="27">
          <cell r="D27" t="str">
            <v>Mantenimiento y reparación de equipo de comunicación</v>
          </cell>
          <cell r="E27">
            <v>39419.940000000017</v>
          </cell>
          <cell r="F27">
            <v>308627.31000000006</v>
          </cell>
          <cell r="G27">
            <v>2349049.41</v>
          </cell>
        </row>
        <row r="28">
          <cell r="D28" t="str">
            <v>Mantenimiento y reparación de equipos de transporte, tracción y elevación</v>
          </cell>
          <cell r="E28">
            <v>107825.8</v>
          </cell>
          <cell r="F28">
            <v>209860.67</v>
          </cell>
          <cell r="G28">
            <v>245720.75</v>
          </cell>
        </row>
        <row r="29">
          <cell r="D29" t="str">
            <v>Mantenimiento y reparación de equipos de producción</v>
          </cell>
          <cell r="E29">
            <v>43626.96</v>
          </cell>
          <cell r="F29">
            <v>817052.97</v>
          </cell>
          <cell r="G29">
            <v>16307.769999999999</v>
          </cell>
        </row>
        <row r="30">
          <cell r="D30" t="str">
            <v>Gastos judiciales</v>
          </cell>
          <cell r="E30">
            <v>46964</v>
          </cell>
          <cell r="F30">
            <v>152975</v>
          </cell>
          <cell r="G30">
            <v>80980.78</v>
          </cell>
        </row>
        <row r="31">
          <cell r="D31" t="str">
            <v>Servicios sanitarios médicos y veterinarios</v>
          </cell>
          <cell r="E31">
            <v>16551.150000000001</v>
          </cell>
          <cell r="F31">
            <v>158258.23999999999</v>
          </cell>
          <cell r="G31">
            <v>15000</v>
          </cell>
        </row>
        <row r="32">
          <cell r="D32" t="str">
            <v>Limpieza e higiene</v>
          </cell>
          <cell r="E32">
            <v>211291.98</v>
          </cell>
          <cell r="F32">
            <v>115763.30999999998</v>
          </cell>
          <cell r="G32">
            <v>850945.20000000007</v>
          </cell>
        </row>
        <row r="33">
          <cell r="D33" t="str">
            <v>Festividades</v>
          </cell>
          <cell r="E33">
            <v>177922.59</v>
          </cell>
          <cell r="F33">
            <v>77453.62999999999</v>
          </cell>
          <cell r="G33">
            <v>255885.21999999997</v>
          </cell>
        </row>
        <row r="34">
          <cell r="D34" t="str">
            <v>Servicios jurídicos</v>
          </cell>
          <cell r="E34">
            <v>403323.1</v>
          </cell>
          <cell r="F34">
            <v>3574856</v>
          </cell>
          <cell r="G34">
            <v>3070029</v>
          </cell>
        </row>
        <row r="35">
          <cell r="D35" t="str">
            <v>Servicios de capacitación</v>
          </cell>
          <cell r="E35">
            <v>53200</v>
          </cell>
          <cell r="F35">
            <v>321650</v>
          </cell>
          <cell r="G35">
            <v>18900</v>
          </cell>
        </row>
        <row r="36">
          <cell r="D36" t="str">
            <v>Otros servicios técnicos profesionales</v>
          </cell>
          <cell r="E36">
            <v>72222.22</v>
          </cell>
          <cell r="F36">
            <v>220541.34</v>
          </cell>
          <cell r="G36">
            <v>2812705.56</v>
          </cell>
        </row>
        <row r="37">
          <cell r="D37" t="str">
            <v>Impuestos</v>
          </cell>
          <cell r="E37">
            <v>452673</v>
          </cell>
          <cell r="F37">
            <v>256893.80000000005</v>
          </cell>
          <cell r="G37">
            <v>81086.77</v>
          </cell>
        </row>
        <row r="38">
          <cell r="D38" t="str">
            <v>Otros gastos operativos de instituciones empresariales</v>
          </cell>
          <cell r="E38">
            <v>1626962.41</v>
          </cell>
          <cell r="F38">
            <v>1188928.1299999999</v>
          </cell>
          <cell r="G38">
            <v>419305.66</v>
          </cell>
        </row>
        <row r="39">
          <cell r="D39" t="str">
            <v>Prendas de vestir</v>
          </cell>
          <cell r="E39">
            <v>63012</v>
          </cell>
          <cell r="F39">
            <v>702032.29999999993</v>
          </cell>
          <cell r="G39">
            <v>1124641.5299999998</v>
          </cell>
        </row>
        <row r="40">
          <cell r="D40" t="str">
            <v>Libros, revistas y periódicos</v>
          </cell>
          <cell r="E40">
            <v>280403.5</v>
          </cell>
          <cell r="F40">
            <v>0</v>
          </cell>
          <cell r="G40">
            <v>76102.22</v>
          </cell>
        </row>
        <row r="41">
          <cell r="D41" t="str">
            <v>Productos medicinales para uso humano</v>
          </cell>
          <cell r="E41">
            <v>2520.9499999999998</v>
          </cell>
          <cell r="F41">
            <v>5997.46</v>
          </cell>
          <cell r="G41">
            <v>0</v>
          </cell>
        </row>
        <row r="42">
          <cell r="D42" t="str">
            <v>Combustibles y lubricantes</v>
          </cell>
          <cell r="E42">
            <v>3169700.7099999995</v>
          </cell>
          <cell r="F42">
            <v>6587686.7300000014</v>
          </cell>
          <cell r="G42">
            <v>2467380.7800000003</v>
          </cell>
        </row>
        <row r="43">
          <cell r="D43" t="str">
            <v>Utiles de escritorio, oficina informática y de enseñanza</v>
          </cell>
          <cell r="E43">
            <v>451675.1</v>
          </cell>
          <cell r="F43">
            <v>1240239.27</v>
          </cell>
          <cell r="G43">
            <v>1707007.3699999999</v>
          </cell>
        </row>
        <row r="44">
          <cell r="D44" t="str">
            <v>Productos eléctricos y afines</v>
          </cell>
          <cell r="E44">
            <v>25426450.230000004</v>
          </cell>
          <cell r="F44">
            <v>41980540.639999986</v>
          </cell>
          <cell r="G44">
            <v>19603921.880000003</v>
          </cell>
        </row>
        <row r="45">
          <cell r="D45" t="str">
            <v>Productos y Utiles Varios  n.i.p</v>
          </cell>
          <cell r="E45">
            <v>2659115.3499999996</v>
          </cell>
          <cell r="F45">
            <v>144397.70000000004</v>
          </cell>
          <cell r="G45">
            <v>5765185.7400000002</v>
          </cell>
        </row>
        <row r="46">
          <cell r="D46" t="str">
            <v>Ayudas y donaciones ocasionales a hogares y personas</v>
          </cell>
          <cell r="E46">
            <v>48262</v>
          </cell>
          <cell r="F46">
            <v>160502.30000000002</v>
          </cell>
          <cell r="G46">
            <v>123171</v>
          </cell>
        </row>
        <row r="47">
          <cell r="D47" t="str">
            <v>Muebles de oficina y estantería</v>
          </cell>
          <cell r="E47">
            <v>2268462.6200000043</v>
          </cell>
          <cell r="F47">
            <v>59736.32</v>
          </cell>
          <cell r="G47">
            <v>595555.89999999956</v>
          </cell>
        </row>
        <row r="48">
          <cell r="D48" t="str">
            <v>Equipo computacional</v>
          </cell>
          <cell r="E48">
            <v>551522.07999999996</v>
          </cell>
          <cell r="F48">
            <v>7332171.3099999875</v>
          </cell>
          <cell r="G48">
            <v>1528856.9499999995</v>
          </cell>
        </row>
        <row r="49">
          <cell r="D49" t="str">
            <v>Maquinaria y equipo industrial</v>
          </cell>
          <cell r="E49">
            <v>1154.51</v>
          </cell>
          <cell r="F49">
            <v>1188520.07</v>
          </cell>
          <cell r="G49">
            <v>76950</v>
          </cell>
        </row>
        <row r="50">
          <cell r="D50" t="str">
            <v>Equipo de generación eléctrica, aparatos y accesorios eléctricos</v>
          </cell>
          <cell r="E50">
            <v>142171997.03999999</v>
          </cell>
          <cell r="F50">
            <v>224171922.96000001</v>
          </cell>
          <cell r="G50">
            <v>11021396.869999999</v>
          </cell>
        </row>
        <row r="51">
          <cell r="D51" t="str">
            <v>Obras de energía</v>
          </cell>
          <cell r="E51">
            <v>2988445.34</v>
          </cell>
          <cell r="F51">
            <v>5752230.1899999995</v>
          </cell>
          <cell r="G51">
            <v>3368973.63</v>
          </cell>
        </row>
        <row r="52">
          <cell r="D52" t="str">
            <v>Otros seguros</v>
          </cell>
          <cell r="E52">
            <v>399.39</v>
          </cell>
          <cell r="F52">
            <v>80450.92</v>
          </cell>
          <cell r="G52">
            <v>42180</v>
          </cell>
        </row>
        <row r="53">
          <cell r="D53" t="str">
            <v>Otros gastos por indemnizaciones y compensaciones</v>
          </cell>
          <cell r="E53">
            <v>1922417.99</v>
          </cell>
          <cell r="F53">
            <v>25996435.460000001</v>
          </cell>
          <cell r="G53">
            <v>2470811.75</v>
          </cell>
        </row>
        <row r="54">
          <cell r="D54" t="str">
            <v>Otras transferencias corrientes a instituciones descentralizadas y autónomas no financieras</v>
          </cell>
          <cell r="E54">
            <v>14621793.41</v>
          </cell>
          <cell r="F54">
            <v>13422949.27</v>
          </cell>
          <cell r="G54">
            <v>14929926.27</v>
          </cell>
        </row>
        <row r="55">
          <cell r="D55" t="str">
            <v>Otras transferencias corrientes a gobiernos centrales municipales</v>
          </cell>
          <cell r="E55">
            <v>71490650.129999995</v>
          </cell>
          <cell r="F55">
            <v>62146455.669999994</v>
          </cell>
          <cell r="G55">
            <v>71571706.75999999</v>
          </cell>
        </row>
        <row r="56">
          <cell r="D56" t="str">
            <v>Otros repuestos y accesorios menores</v>
          </cell>
          <cell r="E56">
            <v>0</v>
          </cell>
          <cell r="F56">
            <v>11415.07</v>
          </cell>
          <cell r="G56">
            <v>0</v>
          </cell>
        </row>
        <row r="57">
          <cell r="D57" t="str">
            <v>Otros equipos</v>
          </cell>
          <cell r="E57">
            <v>0</v>
          </cell>
          <cell r="F57">
            <v>7249.92</v>
          </cell>
          <cell r="G57">
            <v>37760</v>
          </cell>
        </row>
        <row r="58">
          <cell r="D58" t="str">
            <v>equipos de seguridad</v>
          </cell>
          <cell r="E58">
            <v>0</v>
          </cell>
          <cell r="F58">
            <v>669395.12</v>
          </cell>
          <cell r="G58">
            <v>0</v>
          </cell>
        </row>
        <row r="59">
          <cell r="D59" t="str">
            <v>Informáticas</v>
          </cell>
          <cell r="E59">
            <v>0</v>
          </cell>
          <cell r="F59">
            <v>984319.71999999799</v>
          </cell>
          <cell r="G59">
            <v>36190370.300000004</v>
          </cell>
        </row>
        <row r="60">
          <cell r="D60" t="str">
            <v>Comisiones y gastos bancarios</v>
          </cell>
          <cell r="E60">
            <v>63222580.380000055</v>
          </cell>
          <cell r="F60">
            <v>18364888.23000003</v>
          </cell>
          <cell r="G60">
            <v>42997858.529999979</v>
          </cell>
        </row>
        <row r="61">
          <cell r="D61" t="str">
            <v>Intereses de la deuda pública interna de corto plazo</v>
          </cell>
          <cell r="E61">
            <v>138175281.49999997</v>
          </cell>
          <cell r="F61">
            <v>201072117.25999999</v>
          </cell>
          <cell r="G61">
            <v>187809899.89000005</v>
          </cell>
        </row>
      </sheetData>
      <sheetData sheetId="7"/>
      <sheetData sheetId="8"/>
      <sheetData sheetId="9"/>
      <sheetData sheetId="10">
        <row r="1">
          <cell r="D1">
            <v>196842114.08000004</v>
          </cell>
          <cell r="E1">
            <v>193994883.06000006</v>
          </cell>
          <cell r="F1">
            <v>200261778.81999996</v>
          </cell>
        </row>
        <row r="3">
          <cell r="D3">
            <v>9698955.5300000031</v>
          </cell>
          <cell r="E3">
            <v>9626698.9999999963</v>
          </cell>
          <cell r="F3">
            <v>9666456.370000001</v>
          </cell>
        </row>
        <row r="4">
          <cell r="D4">
            <v>1178000</v>
          </cell>
          <cell r="E4">
            <v>1178000</v>
          </cell>
          <cell r="F4">
            <v>1193000</v>
          </cell>
        </row>
        <row r="5">
          <cell r="D5">
            <v>46019.520000000004</v>
          </cell>
          <cell r="E5">
            <v>110731.8</v>
          </cell>
          <cell r="F5">
            <v>3941767.73</v>
          </cell>
        </row>
        <row r="6">
          <cell r="D6">
            <v>189414.63</v>
          </cell>
          <cell r="E6">
            <v>392275.58999999991</v>
          </cell>
          <cell r="F6">
            <v>166732.32000000021</v>
          </cell>
        </row>
        <row r="7">
          <cell r="D7">
            <v>4685828.8699999992</v>
          </cell>
          <cell r="E7">
            <v>496067.86</v>
          </cell>
          <cell r="F7">
            <v>2965980.9299999997</v>
          </cell>
        </row>
        <row r="8">
          <cell r="D8">
            <v>3841024</v>
          </cell>
          <cell r="E8">
            <v>3809104</v>
          </cell>
          <cell r="F8">
            <v>3723024</v>
          </cell>
        </row>
        <row r="9">
          <cell r="D9">
            <v>2256485</v>
          </cell>
          <cell r="E9">
            <v>2255000</v>
          </cell>
          <cell r="F9">
            <v>2275000</v>
          </cell>
        </row>
        <row r="10">
          <cell r="D10">
            <v>3219357.4099999997</v>
          </cell>
          <cell r="E10">
            <v>3598994.2700000005</v>
          </cell>
          <cell r="F10">
            <v>3056958.0900000012</v>
          </cell>
        </row>
        <row r="11">
          <cell r="D11">
            <v>2984689.7000000007</v>
          </cell>
          <cell r="E11">
            <v>2012866.7099999997</v>
          </cell>
          <cell r="F11">
            <v>1820747.13</v>
          </cell>
        </row>
        <row r="12">
          <cell r="D12">
            <v>280000</v>
          </cell>
          <cell r="E12">
            <v>280000</v>
          </cell>
          <cell r="F12">
            <v>280000</v>
          </cell>
        </row>
        <row r="13">
          <cell r="D13">
            <v>1388278.2300000009</v>
          </cell>
          <cell r="E13">
            <v>1377434.78</v>
          </cell>
          <cell r="F13">
            <v>1381597.600000002</v>
          </cell>
        </row>
        <row r="14">
          <cell r="D14">
            <v>1091628.42</v>
          </cell>
          <cell r="E14">
            <v>158830.42000000001</v>
          </cell>
          <cell r="F14">
            <v>285703.59999999998</v>
          </cell>
        </row>
        <row r="15">
          <cell r="D15">
            <v>12666777.459999997</v>
          </cell>
          <cell r="E15">
            <v>8200025.2600000016</v>
          </cell>
          <cell r="F15">
            <v>7436789.7100000009</v>
          </cell>
        </row>
        <row r="16">
          <cell r="D16">
            <v>10966894.619999988</v>
          </cell>
          <cell r="E16">
            <v>11071597.959999986</v>
          </cell>
          <cell r="F16">
            <v>11181262.519999981</v>
          </cell>
        </row>
        <row r="17">
          <cell r="D17">
            <v>1347509.180000006</v>
          </cell>
          <cell r="E17">
            <v>1337546.1300000048</v>
          </cell>
          <cell r="F17">
            <v>1340895.6800000034</v>
          </cell>
        </row>
        <row r="18">
          <cell r="D18">
            <v>9108775.5400000121</v>
          </cell>
          <cell r="E18">
            <v>9040172.1200000066</v>
          </cell>
          <cell r="F18">
            <v>9063171.4800000042</v>
          </cell>
        </row>
        <row r="19">
          <cell r="D19">
            <v>2353769.6999999993</v>
          </cell>
          <cell r="E19">
            <v>5597775.2800000031</v>
          </cell>
          <cell r="F19">
            <v>2430107.2999999975</v>
          </cell>
        </row>
        <row r="21">
          <cell r="D21">
            <v>14396</v>
          </cell>
          <cell r="E21">
            <v>21240</v>
          </cell>
        </row>
        <row r="22">
          <cell r="D22">
            <v>499400.54</v>
          </cell>
          <cell r="E22">
            <v>72010.070000000007</v>
          </cell>
          <cell r="F22">
            <v>457578.69</v>
          </cell>
        </row>
        <row r="30">
          <cell r="D30">
            <v>67817204.350000009</v>
          </cell>
          <cell r="E30">
            <v>60636371.25</v>
          </cell>
          <cell r="F30">
            <v>62666773.149999991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 -OK-"/>
      <sheetName val="LSMW-EE10 -OK-"/>
      <sheetName val="Informe_Cuenta de Resultado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D1">
            <v>0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W1">
            <v>0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D2">
            <v>0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D3">
            <v>0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D4">
            <v>0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D5">
            <v>0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D6">
            <v>0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D7">
            <v>0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D8">
            <v>0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D9">
            <v>0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D10">
            <v>0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D11">
            <v>0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D12">
            <v>0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A12">
            <v>0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D13">
            <v>0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A13">
            <v>0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D14">
            <v>0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A14">
            <v>0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D15">
            <v>0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A15">
            <v>0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D16">
            <v>0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A16">
            <v>0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D17">
            <v>0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A17">
            <v>0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D18">
            <v>0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A18">
            <v>0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D19">
            <v>0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A19">
            <v>0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D20">
            <v>0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A20">
            <v>0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D21">
            <v>0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A21">
            <v>0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D22">
            <v>0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A22">
            <v>0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D23">
            <v>0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A23">
            <v>0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D24">
            <v>0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A24">
            <v>0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D25">
            <v>0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A25">
            <v>0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D26">
            <v>0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A26">
            <v>0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D27">
            <v>0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A27">
            <v>0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D28">
            <v>0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A28">
            <v>0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D29">
            <v>0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A29">
            <v>0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D30">
            <v>0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Y30">
            <v>0</v>
          </cell>
          <cell r="AA30">
            <v>0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D31">
            <v>0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Y31">
            <v>0</v>
          </cell>
          <cell r="AA31">
            <v>0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D32">
            <v>0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Y32">
            <v>0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D33">
            <v>0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D34">
            <v>0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D35">
            <v>0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D36">
            <v>0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D37">
            <v>0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D38">
            <v>0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D39">
            <v>0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D40">
            <v>0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D41">
            <v>0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D42">
            <v>0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D43">
            <v>0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D44">
            <v>0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D45">
            <v>0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D46">
            <v>0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D47">
            <v>0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D48">
            <v>0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D49">
            <v>0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D50">
            <v>0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D51">
            <v>0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D52">
            <v>0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D53">
            <v>0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D54">
            <v>0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D55">
            <v>0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Y55">
            <v>0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D56">
            <v>0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D57">
            <v>0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D58">
            <v>0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D59">
            <v>0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D60">
            <v>0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D61">
            <v>0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D62">
            <v>0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D63">
            <v>0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D64">
            <v>0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D65">
            <v>0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D66">
            <v>0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D67">
            <v>0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D68">
            <v>0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D69">
            <v>0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D70">
            <v>0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D71">
            <v>0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D72">
            <v>0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D73">
            <v>0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Y73">
            <v>0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D74">
            <v>0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D75">
            <v>0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D76">
            <v>0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D77">
            <v>0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D78">
            <v>0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D79">
            <v>0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D80">
            <v>0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>
            <v>5120100000</v>
          </cell>
        </row>
        <row r="81">
          <cell r="B81" t="str">
            <v>5120100400</v>
          </cell>
          <cell r="C81" t="str">
            <v>EDCP</v>
          </cell>
          <cell r="D81">
            <v>0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D82">
            <v>0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D83">
            <v>0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D84">
            <v>0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D85">
            <v>0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D86">
            <v>0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D87">
            <v>0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D88">
            <v>0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D89">
            <v>0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D90">
            <v>0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D91">
            <v>0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D92">
            <v>0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D93">
            <v>0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D94">
            <v>0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D95">
            <v>0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D96">
            <v>0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D97">
            <v>0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D98">
            <v>0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D99">
            <v>0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D100">
            <v>0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D101">
            <v>0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D102">
            <v>0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D103">
            <v>0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D104">
            <v>0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D105">
            <v>0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D106">
            <v>0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D107">
            <v>0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D108">
            <v>0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D109">
            <v>0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D110">
            <v>0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D111">
            <v>0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D112">
            <v>0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D113">
            <v>0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D114">
            <v>0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D115">
            <v>0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D116">
            <v>0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D117">
            <v>0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D118">
            <v>0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D119">
            <v>0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D120">
            <v>0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D121">
            <v>0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D122">
            <v>0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D123">
            <v>0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D124">
            <v>0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D125">
            <v>0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D126">
            <v>0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D127">
            <v>0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D128">
            <v>0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D129">
            <v>0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D130">
            <v>0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D131">
            <v>0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D132">
            <v>0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D133">
            <v>0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D134">
            <v>0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D135">
            <v>0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D136">
            <v>0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D137">
            <v>0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D138">
            <v>0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D139">
            <v>0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D140">
            <v>0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D141">
            <v>0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D142">
            <v>0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D143">
            <v>0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D144">
            <v>0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D145">
            <v>0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D146">
            <v>0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D147">
            <v>0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D148">
            <v>0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D149">
            <v>0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D150">
            <v>0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D151">
            <v>0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D152">
            <v>0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D153">
            <v>0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D154">
            <v>0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D155">
            <v>0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D156">
            <v>0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D157">
            <v>0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D158">
            <v>0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D159">
            <v>0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D160">
            <v>0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D161">
            <v>0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D162">
            <v>0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D163">
            <v>0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D164">
            <v>0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D165">
            <v>0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D166">
            <v>0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D167">
            <v>0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D168">
            <v>0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D169">
            <v>0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D170">
            <v>0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D171">
            <v>0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D172">
            <v>0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D173">
            <v>0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D174">
            <v>0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D175">
            <v>0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D176">
            <v>0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D177">
            <v>0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D178">
            <v>0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D179">
            <v>0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D180">
            <v>0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D181">
            <v>0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D182">
            <v>0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D183">
            <v>0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D184">
            <v>0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D185">
            <v>0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D186">
            <v>0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D187">
            <v>0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D188">
            <v>0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D189">
            <v>0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D190">
            <v>0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D191">
            <v>0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Recup_de Deterio_en el Valor de los Activos Fijos</v>
          </cell>
          <cell r="Y191">
            <v>5140000000</v>
          </cell>
          <cell r="AC191">
            <v>19</v>
          </cell>
          <cell r="AD191">
            <v>49</v>
          </cell>
        </row>
        <row r="192">
          <cell r="B192">
            <v>5140300000</v>
          </cell>
          <cell r="C192" t="str">
            <v>EDCP</v>
          </cell>
          <cell r="D192">
            <v>0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D193">
            <v>0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D194">
            <v>0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D195">
            <v>0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D196">
            <v>0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D197">
            <v>0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D198">
            <v>0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D199">
            <v>0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D200">
            <v>0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D201">
            <v>0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D202">
            <v>0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D203">
            <v>0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D204">
            <v>0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D205">
            <v>0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D206">
            <v>0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D207">
            <v>0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D208">
            <v>0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D209">
            <v>0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D210">
            <v>0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D211">
            <v>0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D212">
            <v>0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D213">
            <v>0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D214">
            <v>0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D215">
            <v>0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D216">
            <v>0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D217">
            <v>0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D218">
            <v>0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D219">
            <v>0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>
            <v>5230000000</v>
          </cell>
          <cell r="Z219">
            <v>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D220">
            <v>0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D221">
            <v>0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D222">
            <v>0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D223">
            <v>0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D224">
            <v>0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D225">
            <v>0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D226">
            <v>0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D227">
            <v>0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D228">
            <v>0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D229">
            <v>0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D230">
            <v>0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D231">
            <v>0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D232">
            <v>0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D233">
            <v>0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D234">
            <v>0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Recup_de Deterio_en el Valor de los Activos Fijos</v>
          </cell>
          <cell r="Y234">
            <v>5250000000</v>
          </cell>
          <cell r="AC234">
            <v>20</v>
          </cell>
          <cell r="AD234">
            <v>49</v>
          </cell>
        </row>
        <row r="235">
          <cell r="B235">
            <v>5250300000</v>
          </cell>
          <cell r="C235" t="str">
            <v>EDCP</v>
          </cell>
          <cell r="D235">
            <v>0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D236">
            <v>0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D237">
            <v>0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D238">
            <v>0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D239">
            <v>0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>
            <v>5290000000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Inversiones gastos PI"/>
      <sheetName val="Estimac Costos PI"/>
      <sheetName val="Supuestos"/>
      <sheetName val="Direcciones Varias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8">
          <cell r="Q8">
            <v>16.66</v>
          </cell>
        </row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CDEEE PUNTA CATALINA (CARBON)"/>
      <sheetName val="MONTERIO"/>
      <sheetName val="PALAMARA"/>
      <sheetName val="DPP-AES ANDRES"/>
      <sheetName val="EGEHIDRO"/>
      <sheetName val="CEPP"/>
      <sheetName val="CONTRATOS"/>
      <sheetName val="SPOT"/>
      <sheetName val="EDESUR"/>
      <sheetName val="Generadores"/>
      <sheetName val="EDESUR (Detallado)"/>
      <sheetName val="SECTOR Santo Domingo"/>
      <sheetName val="SECTOR Santo Domingo (Centro)"/>
      <sheetName val="SECTOR Santo Domingo (Norte)"/>
      <sheetName val="SECTOR Santo Domingo (Oeste)"/>
      <sheetName val="SECTOR San Cristóbal"/>
      <sheetName val="SECTOR Azua"/>
      <sheetName val="SECTOR Bani"/>
      <sheetName val="SECTOR Barahona"/>
      <sheetName val="SECTOR San Juan"/>
      <sheetName val="BBMM (X)"/>
      <sheetName val="Hoja1"/>
    </sheetNames>
    <sheetDataSet>
      <sheetData sheetId="0">
        <row r="5">
          <cell r="C5">
            <v>42309</v>
          </cell>
          <cell r="D5">
            <v>42339</v>
          </cell>
          <cell r="E5">
            <v>42370</v>
          </cell>
          <cell r="F5">
            <v>42401</v>
          </cell>
          <cell r="G5">
            <v>42430</v>
          </cell>
          <cell r="H5">
            <v>42461</v>
          </cell>
          <cell r="I5">
            <v>42491</v>
          </cell>
          <cell r="J5">
            <v>42522</v>
          </cell>
          <cell r="K5">
            <v>42552</v>
          </cell>
          <cell r="L5">
            <v>42583</v>
          </cell>
          <cell r="M5">
            <v>42614</v>
          </cell>
          <cell r="N5">
            <v>42644</v>
          </cell>
          <cell r="O5">
            <v>42675</v>
          </cell>
          <cell r="P5">
            <v>42705</v>
          </cell>
          <cell r="Q5">
            <v>42736</v>
          </cell>
          <cell r="R5">
            <v>42767</v>
          </cell>
          <cell r="S5">
            <v>42795</v>
          </cell>
          <cell r="T5">
            <v>42826</v>
          </cell>
          <cell r="U5">
            <v>42856</v>
          </cell>
          <cell r="V5">
            <v>42887</v>
          </cell>
          <cell r="W5">
            <v>42917</v>
          </cell>
          <cell r="X5">
            <v>42948</v>
          </cell>
          <cell r="Y5">
            <v>42979</v>
          </cell>
          <cell r="Z5">
            <v>43009</v>
          </cell>
          <cell r="AA5">
            <v>43040</v>
          </cell>
          <cell r="AB5">
            <v>43070</v>
          </cell>
          <cell r="AC5">
            <v>43101</v>
          </cell>
          <cell r="AD5">
            <v>43132</v>
          </cell>
          <cell r="AE5">
            <v>43160</v>
          </cell>
          <cell r="AF5">
            <v>43191</v>
          </cell>
          <cell r="AG5">
            <v>43221</v>
          </cell>
          <cell r="AH5">
            <v>43252</v>
          </cell>
          <cell r="AI5">
            <v>43282</v>
          </cell>
          <cell r="AJ5">
            <v>43313</v>
          </cell>
          <cell r="AK5">
            <v>43344</v>
          </cell>
          <cell r="AL5">
            <v>43374</v>
          </cell>
          <cell r="AM5">
            <v>43405</v>
          </cell>
          <cell r="AN5">
            <v>43435</v>
          </cell>
          <cell r="AO5">
            <v>43466</v>
          </cell>
          <cell r="AP5">
            <v>43497</v>
          </cell>
          <cell r="AQ5">
            <v>43525</v>
          </cell>
          <cell r="AR5">
            <v>43556</v>
          </cell>
          <cell r="AS5">
            <v>43586</v>
          </cell>
          <cell r="AT5">
            <v>43617</v>
          </cell>
          <cell r="AU5">
            <v>43647</v>
          </cell>
          <cell r="AV5">
            <v>43678</v>
          </cell>
          <cell r="AW5">
            <v>43709</v>
          </cell>
          <cell r="AX5">
            <v>43739</v>
          </cell>
          <cell r="AY5">
            <v>43770</v>
          </cell>
          <cell r="AZ5">
            <v>43800</v>
          </cell>
          <cell r="BA5">
            <v>43831</v>
          </cell>
          <cell r="BB5">
            <v>43862</v>
          </cell>
          <cell r="BC5">
            <v>43891</v>
          </cell>
          <cell r="BD5">
            <v>43922</v>
          </cell>
          <cell r="BE5">
            <v>43952</v>
          </cell>
          <cell r="BF5">
            <v>43983</v>
          </cell>
          <cell r="BG5">
            <v>44013</v>
          </cell>
          <cell r="BH5">
            <v>44044</v>
          </cell>
          <cell r="BI5">
            <v>44075</v>
          </cell>
          <cell r="BJ5">
            <v>44105</v>
          </cell>
          <cell r="BK5">
            <v>44136</v>
          </cell>
          <cell r="BL5">
            <v>44166</v>
          </cell>
          <cell r="BM5">
            <v>44197</v>
          </cell>
          <cell r="BN5">
            <v>44228</v>
          </cell>
          <cell r="BO5">
            <v>44256</v>
          </cell>
          <cell r="BP5">
            <v>44287</v>
          </cell>
          <cell r="BQ5">
            <v>44317</v>
          </cell>
          <cell r="BR5">
            <v>44348</v>
          </cell>
          <cell r="BS5">
            <v>44378</v>
          </cell>
          <cell r="BT5">
            <v>44409</v>
          </cell>
          <cell r="BU5">
            <v>44440</v>
          </cell>
          <cell r="BV5">
            <v>44470</v>
          </cell>
          <cell r="BW5">
            <v>44501</v>
          </cell>
          <cell r="BX5">
            <v>44531</v>
          </cell>
          <cell r="BY5">
            <v>44562</v>
          </cell>
          <cell r="BZ5">
            <v>44593</v>
          </cell>
          <cell r="CA5">
            <v>44621</v>
          </cell>
          <cell r="CB5">
            <v>44652</v>
          </cell>
          <cell r="CC5">
            <v>44682</v>
          </cell>
          <cell r="CD5">
            <v>44713</v>
          </cell>
          <cell r="CE5">
            <v>44743</v>
          </cell>
          <cell r="CF5">
            <v>44774</v>
          </cell>
          <cell r="CG5">
            <v>44805</v>
          </cell>
          <cell r="CH5">
            <v>44835</v>
          </cell>
          <cell r="CI5">
            <v>44866</v>
          </cell>
          <cell r="CJ5">
            <v>44896</v>
          </cell>
          <cell r="CK5">
            <v>44927</v>
          </cell>
          <cell r="CL5">
            <v>44958</v>
          </cell>
          <cell r="CM5">
            <v>44986</v>
          </cell>
          <cell r="CN5">
            <v>45017</v>
          </cell>
          <cell r="CO5">
            <v>45047</v>
          </cell>
          <cell r="CP5">
            <v>45078</v>
          </cell>
          <cell r="CQ5">
            <v>45108</v>
          </cell>
          <cell r="CR5">
            <v>45139</v>
          </cell>
          <cell r="CS5">
            <v>45170</v>
          </cell>
          <cell r="CT5">
            <v>45200</v>
          </cell>
          <cell r="CU5">
            <v>45231</v>
          </cell>
          <cell r="CV5">
            <v>45261</v>
          </cell>
          <cell r="CW5">
            <v>45292</v>
          </cell>
          <cell r="CX5">
            <v>45323</v>
          </cell>
          <cell r="CY5">
            <v>45352</v>
          </cell>
          <cell r="CZ5">
            <v>45383</v>
          </cell>
          <cell r="DA5">
            <v>45413</v>
          </cell>
          <cell r="DB5">
            <v>45444</v>
          </cell>
          <cell r="DC5">
            <v>45474</v>
          </cell>
          <cell r="DD5">
            <v>45505</v>
          </cell>
          <cell r="DE5">
            <v>45536</v>
          </cell>
          <cell r="DF5">
            <v>45566</v>
          </cell>
          <cell r="DG5">
            <v>45597</v>
          </cell>
          <cell r="DH5">
            <v>45627</v>
          </cell>
          <cell r="DI5">
            <v>45658</v>
          </cell>
          <cell r="DJ5">
            <v>45689</v>
          </cell>
          <cell r="DK5">
            <v>45717</v>
          </cell>
          <cell r="DL5">
            <v>45748</v>
          </cell>
          <cell r="DM5">
            <v>45778</v>
          </cell>
          <cell r="DN5">
            <v>45809</v>
          </cell>
          <cell r="DO5">
            <v>45839</v>
          </cell>
          <cell r="DP5">
            <v>45870</v>
          </cell>
          <cell r="DQ5">
            <v>45901</v>
          </cell>
          <cell r="DR5">
            <v>45931</v>
          </cell>
          <cell r="DS5">
            <v>45962</v>
          </cell>
          <cell r="DT5">
            <v>45992</v>
          </cell>
          <cell r="DU5">
            <v>46023</v>
          </cell>
          <cell r="DV5">
            <v>46054</v>
          </cell>
          <cell r="DW5">
            <v>46082</v>
          </cell>
          <cell r="DX5">
            <v>46113</v>
          </cell>
          <cell r="DY5">
            <v>46143</v>
          </cell>
          <cell r="DZ5">
            <v>46174</v>
          </cell>
          <cell r="EA5">
            <v>46204</v>
          </cell>
          <cell r="EB5">
            <v>46235</v>
          </cell>
          <cell r="EC5">
            <v>46266</v>
          </cell>
          <cell r="ED5">
            <v>46296</v>
          </cell>
          <cell r="EE5">
            <v>46327</v>
          </cell>
          <cell r="EF5">
            <v>46357</v>
          </cell>
          <cell r="EG5">
            <v>46388</v>
          </cell>
          <cell r="EH5">
            <v>46419</v>
          </cell>
          <cell r="EI5">
            <v>46447</v>
          </cell>
          <cell r="EJ5">
            <v>46478</v>
          </cell>
          <cell r="EK5">
            <v>46508</v>
          </cell>
          <cell r="EL5">
            <v>46539</v>
          </cell>
          <cell r="EM5">
            <v>46569</v>
          </cell>
          <cell r="EN5">
            <v>46600</v>
          </cell>
          <cell r="EO5">
            <v>46631</v>
          </cell>
          <cell r="EP5">
            <v>46661</v>
          </cell>
          <cell r="EQ5">
            <v>46692</v>
          </cell>
          <cell r="ER5">
            <v>46722</v>
          </cell>
          <cell r="ES5">
            <v>46753</v>
          </cell>
          <cell r="ET5">
            <v>46784</v>
          </cell>
          <cell r="EU5">
            <v>46813</v>
          </cell>
          <cell r="EV5">
            <v>46844</v>
          </cell>
          <cell r="EW5">
            <v>46874</v>
          </cell>
          <cell r="EX5">
            <v>46905</v>
          </cell>
          <cell r="EY5">
            <v>46935</v>
          </cell>
          <cell r="EZ5">
            <v>46966</v>
          </cell>
          <cell r="FA5">
            <v>46997</v>
          </cell>
          <cell r="FB5">
            <v>47027</v>
          </cell>
          <cell r="FC5">
            <v>47058</v>
          </cell>
          <cell r="FD5">
            <v>47088</v>
          </cell>
          <cell r="FE5">
            <v>47119</v>
          </cell>
          <cell r="FF5">
            <v>47150</v>
          </cell>
          <cell r="FG5">
            <v>47178</v>
          </cell>
          <cell r="FH5">
            <v>47209</v>
          </cell>
          <cell r="FI5">
            <v>47239</v>
          </cell>
          <cell r="FJ5">
            <v>47270</v>
          </cell>
          <cell r="FK5">
            <v>47300</v>
          </cell>
          <cell r="FL5">
            <v>47331</v>
          </cell>
          <cell r="FM5">
            <v>47362</v>
          </cell>
          <cell r="FN5">
            <v>47392</v>
          </cell>
          <cell r="FO5">
            <v>47423</v>
          </cell>
          <cell r="FP5">
            <v>47453</v>
          </cell>
          <cell r="FQ5">
            <v>47484</v>
          </cell>
          <cell r="FR5">
            <v>47515</v>
          </cell>
          <cell r="FS5">
            <v>47543</v>
          </cell>
          <cell r="FT5">
            <v>47574</v>
          </cell>
          <cell r="FU5">
            <v>47604</v>
          </cell>
          <cell r="FV5">
            <v>47635</v>
          </cell>
          <cell r="FW5">
            <v>47665</v>
          </cell>
          <cell r="FX5">
            <v>47696</v>
          </cell>
          <cell r="FY5">
            <v>47727</v>
          </cell>
          <cell r="FZ5">
            <v>47757</v>
          </cell>
          <cell r="GA5">
            <v>47788</v>
          </cell>
          <cell r="GB5">
            <v>47818</v>
          </cell>
          <cell r="GC5">
            <v>47849</v>
          </cell>
          <cell r="GD5">
            <v>47880</v>
          </cell>
          <cell r="GE5">
            <v>47908</v>
          </cell>
          <cell r="GF5">
            <v>47939</v>
          </cell>
          <cell r="GG5">
            <v>47969</v>
          </cell>
          <cell r="GH5">
            <v>48000</v>
          </cell>
          <cell r="GI5">
            <v>48030</v>
          </cell>
          <cell r="GJ5">
            <v>48061</v>
          </cell>
          <cell r="GK5">
            <v>48092</v>
          </cell>
          <cell r="GL5">
            <v>48122</v>
          </cell>
          <cell r="GM5">
            <v>48153</v>
          </cell>
          <cell r="GN5">
            <v>48183</v>
          </cell>
        </row>
        <row r="6">
          <cell r="B6" t="str">
            <v>PFO6mes (US$/bbl)</v>
          </cell>
          <cell r="C6">
            <v>40.049999999999997</v>
          </cell>
          <cell r="D6">
            <v>39.278000000000006</v>
          </cell>
          <cell r="E6">
            <v>43.1</v>
          </cell>
          <cell r="F6">
            <v>43.71</v>
          </cell>
          <cell r="G6">
            <v>44.31</v>
          </cell>
          <cell r="H6">
            <v>44.9</v>
          </cell>
          <cell r="I6">
            <v>45.5</v>
          </cell>
          <cell r="J6">
            <v>46.07</v>
          </cell>
          <cell r="K6">
            <v>46.65</v>
          </cell>
          <cell r="L6">
            <v>47.25</v>
          </cell>
          <cell r="M6">
            <v>47.8</v>
          </cell>
          <cell r="N6">
            <v>48.33</v>
          </cell>
          <cell r="O6">
            <v>48.83</v>
          </cell>
          <cell r="P6">
            <v>49.33</v>
          </cell>
          <cell r="Q6">
            <v>88.79</v>
          </cell>
          <cell r="R6">
            <v>88.97</v>
          </cell>
          <cell r="S6">
            <v>89.17</v>
          </cell>
          <cell r="T6">
            <v>89.36</v>
          </cell>
          <cell r="U6">
            <v>89.46</v>
          </cell>
          <cell r="V6">
            <v>89.56</v>
          </cell>
          <cell r="W6">
            <v>89.72</v>
          </cell>
          <cell r="X6">
            <v>89.87</v>
          </cell>
          <cell r="Y6">
            <v>89.94</v>
          </cell>
          <cell r="Z6">
            <v>90.09</v>
          </cell>
          <cell r="AA6">
            <v>90.18</v>
          </cell>
          <cell r="AB6">
            <v>90.31</v>
          </cell>
          <cell r="AC6">
            <v>90.44</v>
          </cell>
          <cell r="AD6">
            <v>90.63</v>
          </cell>
          <cell r="AE6">
            <v>90.7</v>
          </cell>
          <cell r="AF6">
            <v>90.83</v>
          </cell>
          <cell r="AG6">
            <v>90.97</v>
          </cell>
          <cell r="AH6">
            <v>91.12</v>
          </cell>
          <cell r="AI6">
            <v>91.18</v>
          </cell>
          <cell r="AJ6">
            <v>91.25</v>
          </cell>
          <cell r="AK6">
            <v>91.32</v>
          </cell>
          <cell r="AL6">
            <v>91.4</v>
          </cell>
          <cell r="AM6">
            <v>91.5</v>
          </cell>
          <cell r="AN6">
            <v>91.6</v>
          </cell>
          <cell r="AO6">
            <v>91.65</v>
          </cell>
          <cell r="AP6">
            <v>91.7</v>
          </cell>
          <cell r="AQ6">
            <v>91.77</v>
          </cell>
          <cell r="AR6">
            <v>91.85</v>
          </cell>
          <cell r="AS6">
            <v>91.93</v>
          </cell>
          <cell r="AT6">
            <v>92.01</v>
          </cell>
          <cell r="AU6">
            <v>92.06</v>
          </cell>
          <cell r="AV6">
            <v>92.13</v>
          </cell>
          <cell r="AW6">
            <v>92.2</v>
          </cell>
          <cell r="AX6">
            <v>92.28</v>
          </cell>
          <cell r="AY6">
            <v>92.36</v>
          </cell>
          <cell r="AZ6">
            <v>92.44</v>
          </cell>
          <cell r="BA6">
            <v>92.48</v>
          </cell>
          <cell r="BB6">
            <v>92.52</v>
          </cell>
          <cell r="BC6">
            <v>92.57</v>
          </cell>
          <cell r="BD6">
            <v>92.62</v>
          </cell>
          <cell r="BE6">
            <v>92.68</v>
          </cell>
          <cell r="BF6">
            <v>92.74</v>
          </cell>
          <cell r="BG6">
            <v>92.78</v>
          </cell>
          <cell r="BH6">
            <v>92.82</v>
          </cell>
          <cell r="BI6">
            <v>92.87</v>
          </cell>
          <cell r="BJ6">
            <v>92.92</v>
          </cell>
          <cell r="BK6">
            <v>92.98</v>
          </cell>
          <cell r="BL6">
            <v>93.04</v>
          </cell>
        </row>
        <row r="7">
          <cell r="B7" t="str">
            <v>PFO2mes (US$/bbl)</v>
          </cell>
          <cell r="C7">
            <v>53.731056126458583</v>
          </cell>
          <cell r="D7">
            <v>52.695341386642717</v>
          </cell>
          <cell r="E7">
            <v>68.714330834577154</v>
          </cell>
          <cell r="F7">
            <v>72.531922572590474</v>
          </cell>
          <cell r="G7">
            <v>73.783760658434403</v>
          </cell>
          <cell r="H7">
            <v>75.270857164616928</v>
          </cell>
          <cell r="I7">
            <v>76.248687258547719</v>
          </cell>
          <cell r="J7">
            <v>79.051114488028134</v>
          </cell>
          <cell r="K7">
            <v>78.520589385926655</v>
          </cell>
          <cell r="L7">
            <v>75.914981062827266</v>
          </cell>
          <cell r="M7">
            <v>77.407518288263432</v>
          </cell>
          <cell r="N7">
            <v>78.290989740934037</v>
          </cell>
          <cell r="O7">
            <v>79.159438318460857</v>
          </cell>
          <cell r="P7">
            <v>80.016915899011678</v>
          </cell>
          <cell r="Q7">
            <v>141.55789871930639</v>
          </cell>
          <cell r="R7">
            <v>147.63589913711678</v>
          </cell>
          <cell r="S7">
            <v>148.4833657845316</v>
          </cell>
          <cell r="T7">
            <v>149.80409345724206</v>
          </cell>
          <cell r="U7">
            <v>149.91664971757535</v>
          </cell>
          <cell r="V7">
            <v>153.67522929341871</v>
          </cell>
          <cell r="W7">
            <v>151.01537577074683</v>
          </cell>
          <cell r="X7">
            <v>144.3910973146304</v>
          </cell>
          <cell r="Y7">
            <v>145.6492090972053</v>
          </cell>
          <cell r="Z7">
            <v>145.93907026196459</v>
          </cell>
          <cell r="AA7">
            <v>146.19287625555603</v>
          </cell>
          <cell r="AB7">
            <v>146.48951297060094</v>
          </cell>
          <cell r="AC7">
            <v>144.18849375125654</v>
          </cell>
          <cell r="AD7">
            <v>150.39048599299645</v>
          </cell>
          <cell r="AE7">
            <v>151.03107857639358</v>
          </cell>
          <cell r="AF7">
            <v>152.26841773412372</v>
          </cell>
          <cell r="AG7">
            <v>152.44710065736453</v>
          </cell>
          <cell r="AH7">
            <v>156.35201979919955</v>
          </cell>
          <cell r="AI7">
            <v>153.47282615667294</v>
          </cell>
          <cell r="AJ7">
            <v>146.60829676154469</v>
          </cell>
          <cell r="AK7">
            <v>147.88398682184553</v>
          </cell>
          <cell r="AL7">
            <v>148.06117240474595</v>
          </cell>
          <cell r="AM7">
            <v>148.33275867579704</v>
          </cell>
          <cell r="AN7">
            <v>148.58198857387936</v>
          </cell>
          <cell r="AO7">
            <v>146.11759677468669</v>
          </cell>
          <cell r="AP7">
            <v>152.16603294226829</v>
          </cell>
          <cell r="AQ7">
            <v>152.81281235893758</v>
          </cell>
          <cell r="AR7">
            <v>153.9783570282865</v>
          </cell>
          <cell r="AS7">
            <v>154.05586416875369</v>
          </cell>
          <cell r="AT7">
            <v>157.87916310057454</v>
          </cell>
          <cell r="AU7">
            <v>154.95402912901196</v>
          </cell>
          <cell r="AV7">
            <v>148.02216307551902</v>
          </cell>
          <cell r="AW7">
            <v>149.30906247234077</v>
          </cell>
          <cell r="AX7">
            <v>149.48670666859908</v>
          </cell>
          <cell r="AY7">
            <v>149.72692449504498</v>
          </cell>
          <cell r="AZ7">
            <v>149.94453082717695</v>
          </cell>
          <cell r="BA7">
            <v>147.44086579075861</v>
          </cell>
          <cell r="BB7">
            <v>153.52673247348594</v>
          </cell>
          <cell r="BC7">
            <v>154.1449497664471</v>
          </cell>
          <cell r="BD7">
            <v>155.26919355427216</v>
          </cell>
          <cell r="BE7">
            <v>155.31271066202646</v>
          </cell>
          <cell r="BF7">
            <v>159.131763785972</v>
          </cell>
          <cell r="BG7">
            <v>156.16592247001662</v>
          </cell>
          <cell r="BH7">
            <v>149.13076279897618</v>
          </cell>
          <cell r="BI7">
            <v>150.39406325169512</v>
          </cell>
          <cell r="BJ7">
            <v>150.52345886049227</v>
          </cell>
          <cell r="BK7">
            <v>150.73202078334</v>
          </cell>
          <cell r="BL7">
            <v>150.9177752938181</v>
          </cell>
        </row>
        <row r="8">
          <cell r="B8" t="str">
            <v>CarbónS-1sem (US$/ton)</v>
          </cell>
          <cell r="E8">
            <v>54.49</v>
          </cell>
          <cell r="F8">
            <v>54.49</v>
          </cell>
          <cell r="G8">
            <v>54.49</v>
          </cell>
          <cell r="H8">
            <v>54.49</v>
          </cell>
          <cell r="I8">
            <v>54.49</v>
          </cell>
          <cell r="J8">
            <v>54.49</v>
          </cell>
          <cell r="K8">
            <v>53.96</v>
          </cell>
          <cell r="L8">
            <v>53.96</v>
          </cell>
          <cell r="M8">
            <v>53.96</v>
          </cell>
          <cell r="N8">
            <v>53.96</v>
          </cell>
          <cell r="O8">
            <v>53.96</v>
          </cell>
          <cell r="P8">
            <v>53.96</v>
          </cell>
          <cell r="Q8">
            <v>71.274999999999991</v>
          </cell>
          <cell r="R8">
            <v>71.274999999999991</v>
          </cell>
          <cell r="S8">
            <v>71.274999999999991</v>
          </cell>
          <cell r="T8">
            <v>71.274999999999991</v>
          </cell>
          <cell r="U8">
            <v>71.274999999999991</v>
          </cell>
          <cell r="V8">
            <v>71.274999999999991</v>
          </cell>
          <cell r="W8">
            <v>73.25</v>
          </cell>
          <cell r="X8">
            <v>73.25</v>
          </cell>
          <cell r="Y8">
            <v>73.25</v>
          </cell>
          <cell r="Z8">
            <v>73.25</v>
          </cell>
          <cell r="AA8">
            <v>73.25</v>
          </cell>
          <cell r="AB8">
            <v>73.25</v>
          </cell>
          <cell r="AC8">
            <v>74.850000000000009</v>
          </cell>
          <cell r="AD8">
            <v>74.850000000000009</v>
          </cell>
          <cell r="AE8">
            <v>74.850000000000009</v>
          </cell>
          <cell r="AF8">
            <v>74.850000000000009</v>
          </cell>
          <cell r="AG8">
            <v>74.850000000000009</v>
          </cell>
          <cell r="AH8">
            <v>74.850000000000009</v>
          </cell>
          <cell r="AI8">
            <v>74.850000000000009</v>
          </cell>
          <cell r="AJ8">
            <v>74.850000000000009</v>
          </cell>
          <cell r="AK8">
            <v>74.850000000000009</v>
          </cell>
          <cell r="AL8">
            <v>74.850000000000009</v>
          </cell>
          <cell r="AM8">
            <v>74.850000000000009</v>
          </cell>
          <cell r="AN8">
            <v>74.850000000000009</v>
          </cell>
          <cell r="AO8">
            <v>77.600000000000009</v>
          </cell>
          <cell r="AP8">
            <v>77.600000000000009</v>
          </cell>
          <cell r="AQ8">
            <v>77.600000000000009</v>
          </cell>
          <cell r="AR8">
            <v>77.600000000000009</v>
          </cell>
          <cell r="AS8">
            <v>77.600000000000009</v>
          </cell>
          <cell r="AT8">
            <v>77.600000000000009</v>
          </cell>
          <cell r="AU8">
            <v>77.600000000000009</v>
          </cell>
          <cell r="AV8">
            <v>77.600000000000009</v>
          </cell>
          <cell r="AW8">
            <v>77.600000000000009</v>
          </cell>
          <cell r="AX8">
            <v>77.600000000000009</v>
          </cell>
          <cell r="AY8">
            <v>77.600000000000009</v>
          </cell>
          <cell r="AZ8">
            <v>77.600000000000009</v>
          </cell>
          <cell r="BA8">
            <v>79.8</v>
          </cell>
          <cell r="BB8">
            <v>79.8</v>
          </cell>
          <cell r="BC8">
            <v>79.8</v>
          </cell>
          <cell r="BD8">
            <v>79.8</v>
          </cell>
          <cell r="BE8">
            <v>79.8</v>
          </cell>
          <cell r="BF8">
            <v>79.8</v>
          </cell>
          <cell r="BG8">
            <v>79.8</v>
          </cell>
          <cell r="BH8">
            <v>79.8</v>
          </cell>
          <cell r="BI8">
            <v>79.8</v>
          </cell>
          <cell r="BJ8">
            <v>79.8</v>
          </cell>
          <cell r="BK8">
            <v>79.8</v>
          </cell>
          <cell r="BL8">
            <v>79.8</v>
          </cell>
        </row>
        <row r="9">
          <cell r="B9" t="str">
            <v>Carbónmes (US$/ton)</v>
          </cell>
          <cell r="E9">
            <v>54.49</v>
          </cell>
          <cell r="F9">
            <v>54.49</v>
          </cell>
          <cell r="G9">
            <v>54.49</v>
          </cell>
          <cell r="H9">
            <v>54.49</v>
          </cell>
          <cell r="I9">
            <v>54.49</v>
          </cell>
          <cell r="J9">
            <v>54.49</v>
          </cell>
          <cell r="K9">
            <v>53.96</v>
          </cell>
          <cell r="L9">
            <v>53.96</v>
          </cell>
          <cell r="M9">
            <v>53.96</v>
          </cell>
          <cell r="N9">
            <v>53.96</v>
          </cell>
          <cell r="O9">
            <v>53.96</v>
          </cell>
          <cell r="P9">
            <v>53.96</v>
          </cell>
          <cell r="Q9">
            <v>71.150000000000006</v>
          </cell>
          <cell r="R9">
            <v>71.150000000000006</v>
          </cell>
          <cell r="S9">
            <v>71.150000000000006</v>
          </cell>
          <cell r="T9">
            <v>71.400000000000006</v>
          </cell>
          <cell r="U9">
            <v>71.400000000000006</v>
          </cell>
          <cell r="V9">
            <v>71.400000000000006</v>
          </cell>
          <cell r="W9">
            <v>72.599999999999994</v>
          </cell>
          <cell r="X9">
            <v>72.599999999999994</v>
          </cell>
          <cell r="Y9">
            <v>72.599999999999994</v>
          </cell>
          <cell r="Z9">
            <v>73.900000000000006</v>
          </cell>
          <cell r="AA9">
            <v>73.900000000000006</v>
          </cell>
          <cell r="AB9">
            <v>73.900000000000006</v>
          </cell>
          <cell r="AC9">
            <v>74.849999999999994</v>
          </cell>
          <cell r="AD9">
            <v>74.849999999999994</v>
          </cell>
          <cell r="AE9">
            <v>74.849999999999994</v>
          </cell>
          <cell r="AF9">
            <v>74.849999999999994</v>
          </cell>
          <cell r="AG9">
            <v>74.849999999999994</v>
          </cell>
          <cell r="AH9">
            <v>74.849999999999994</v>
          </cell>
          <cell r="AI9">
            <v>74.849999999999994</v>
          </cell>
          <cell r="AJ9">
            <v>74.849999999999994</v>
          </cell>
          <cell r="AK9">
            <v>74.849999999999994</v>
          </cell>
          <cell r="AL9">
            <v>74.849999999999994</v>
          </cell>
          <cell r="AM9">
            <v>74.849999999999994</v>
          </cell>
          <cell r="AN9">
            <v>74.849999999999994</v>
          </cell>
          <cell r="AO9">
            <v>77.599999999999994</v>
          </cell>
          <cell r="AP9">
            <v>77.599999999999994</v>
          </cell>
          <cell r="AQ9">
            <v>77.599999999999994</v>
          </cell>
          <cell r="AR9">
            <v>77.599999999999994</v>
          </cell>
          <cell r="AS9">
            <v>77.599999999999994</v>
          </cell>
          <cell r="AT9">
            <v>77.599999999999994</v>
          </cell>
          <cell r="AU9">
            <v>77.599999999999994</v>
          </cell>
          <cell r="AV9">
            <v>77.599999999999994</v>
          </cell>
          <cell r="AW9">
            <v>77.599999999999994</v>
          </cell>
          <cell r="AX9">
            <v>77.599999999999994</v>
          </cell>
          <cell r="AY9">
            <v>77.599999999999994</v>
          </cell>
          <cell r="AZ9">
            <v>77.599999999999994</v>
          </cell>
          <cell r="BA9">
            <v>79.8</v>
          </cell>
          <cell r="BB9">
            <v>79.8</v>
          </cell>
          <cell r="BC9">
            <v>79.8</v>
          </cell>
          <cell r="BD9">
            <v>79.8</v>
          </cell>
          <cell r="BE9">
            <v>79.8</v>
          </cell>
          <cell r="BF9">
            <v>79.8</v>
          </cell>
          <cell r="BG9">
            <v>79.8</v>
          </cell>
          <cell r="BH9">
            <v>79.8</v>
          </cell>
          <cell r="BI9">
            <v>79.8</v>
          </cell>
          <cell r="BJ9">
            <v>79.8</v>
          </cell>
          <cell r="BK9">
            <v>79.8</v>
          </cell>
          <cell r="BL9">
            <v>79.8</v>
          </cell>
        </row>
        <row r="10">
          <cell r="B10" t="str">
            <v>Gas Natural (US$/MBTU)</v>
          </cell>
          <cell r="C10">
            <v>2.97</v>
          </cell>
          <cell r="D10">
            <v>3.01</v>
          </cell>
          <cell r="E10">
            <v>3.016</v>
          </cell>
          <cell r="F10">
            <v>3.0129999999999999</v>
          </cell>
          <cell r="G10">
            <v>2.9780000000000002</v>
          </cell>
          <cell r="H10">
            <v>2.8380000000000001</v>
          </cell>
          <cell r="I10">
            <v>2.8340000000000001</v>
          </cell>
          <cell r="J10">
            <v>2.8620000000000001</v>
          </cell>
          <cell r="K10">
            <v>2.8959999999999999</v>
          </cell>
          <cell r="L10">
            <v>2.9049999999999998</v>
          </cell>
          <cell r="M10">
            <v>2.9009999999999998</v>
          </cell>
          <cell r="N10">
            <v>2.93</v>
          </cell>
          <cell r="O10">
            <v>3.0139999999999998</v>
          </cell>
          <cell r="P10">
            <v>3.1619999999999999</v>
          </cell>
          <cell r="Q10">
            <v>4.1070000000000002</v>
          </cell>
          <cell r="R10">
            <v>4.0890000000000004</v>
          </cell>
          <cell r="S10">
            <v>4.0250000000000004</v>
          </cell>
          <cell r="T10">
            <v>3.82</v>
          </cell>
          <cell r="U10">
            <v>3.8210000000000002</v>
          </cell>
          <cell r="V10">
            <v>3.8490000000000002</v>
          </cell>
          <cell r="W10">
            <v>3.8769999999999998</v>
          </cell>
          <cell r="X10">
            <v>3.887</v>
          </cell>
          <cell r="Y10">
            <v>3.8730000000000002</v>
          </cell>
          <cell r="Z10">
            <v>3.9</v>
          </cell>
          <cell r="AA10">
            <v>3.9809999999999999</v>
          </cell>
          <cell r="AB10">
            <v>4.1529999999999996</v>
          </cell>
          <cell r="AC10">
            <v>4.2889999999999997</v>
          </cell>
          <cell r="AD10">
            <v>4.2709999999999999</v>
          </cell>
          <cell r="AE10">
            <v>4.2130000000000001</v>
          </cell>
          <cell r="AF10">
            <v>3.9580000000000002</v>
          </cell>
          <cell r="AG10">
            <v>3.9660000000000002</v>
          </cell>
          <cell r="AH10">
            <v>3.996</v>
          </cell>
          <cell r="AI10">
            <v>4.032</v>
          </cell>
          <cell r="AJ10">
            <v>4.0449999999999999</v>
          </cell>
          <cell r="AK10">
            <v>4.0369999999999999</v>
          </cell>
          <cell r="AL10">
            <v>4.0590000000000002</v>
          </cell>
          <cell r="AM10">
            <v>4.1459999999999999</v>
          </cell>
          <cell r="AN10">
            <v>4.3220000000000001</v>
          </cell>
          <cell r="AO10">
            <v>4.452</v>
          </cell>
          <cell r="AP10">
            <v>4.4340000000000002</v>
          </cell>
          <cell r="AQ10">
            <v>4.3760000000000003</v>
          </cell>
          <cell r="AR10">
            <v>4.0910000000000002</v>
          </cell>
          <cell r="AS10">
            <v>4.1029999999999998</v>
          </cell>
          <cell r="AT10">
            <v>4.1319999999999997</v>
          </cell>
          <cell r="AU10">
            <v>4.165</v>
          </cell>
          <cell r="AV10">
            <v>4.1779999999999999</v>
          </cell>
          <cell r="AW10">
            <v>4.173</v>
          </cell>
          <cell r="AX10">
            <v>4.1980000000000004</v>
          </cell>
          <cell r="AY10">
            <v>4.282</v>
          </cell>
          <cell r="AZ10">
            <v>4.4539999999999997</v>
          </cell>
          <cell r="BA10">
            <v>4.58</v>
          </cell>
          <cell r="BB10">
            <v>4.5570000000000004</v>
          </cell>
          <cell r="BC10">
            <v>4.4930000000000003</v>
          </cell>
          <cell r="BD10">
            <v>4.2030000000000003</v>
          </cell>
          <cell r="BE10">
            <v>4.2160000000000002</v>
          </cell>
          <cell r="BF10">
            <v>4.2450000000000001</v>
          </cell>
          <cell r="BG10">
            <v>4.2770000000000001</v>
          </cell>
          <cell r="BH10">
            <v>4.2949999999999999</v>
          </cell>
          <cell r="BI10">
            <v>4.2919999999999998</v>
          </cell>
          <cell r="BJ10">
            <v>4.3209999999999997</v>
          </cell>
          <cell r="BK10">
            <v>4.415</v>
          </cell>
          <cell r="BL10">
            <v>4.6040000000000001</v>
          </cell>
        </row>
        <row r="11">
          <cell r="B11" t="str">
            <v>Gasoil Regular (RD$/gal)</v>
          </cell>
          <cell r="C11">
            <v>77.910031383364938</v>
          </cell>
          <cell r="D11">
            <v>76.408245010631944</v>
          </cell>
          <cell r="E11">
            <v>99.635779710136873</v>
          </cell>
          <cell r="F11">
            <v>105.17128773025618</v>
          </cell>
          <cell r="G11">
            <v>106.98645295472988</v>
          </cell>
          <cell r="H11">
            <v>109.14274288869454</v>
          </cell>
          <cell r="I11">
            <v>110.56059652489419</v>
          </cell>
          <cell r="J11">
            <v>114.62411600764079</v>
          </cell>
          <cell r="K11">
            <v>113.85485460959364</v>
          </cell>
          <cell r="L11">
            <v>110.07672254109953</v>
          </cell>
          <cell r="M11">
            <v>112.24090151798197</v>
          </cell>
          <cell r="N11">
            <v>113.52193512435436</v>
          </cell>
          <cell r="O11">
            <v>114.78118556176824</v>
          </cell>
          <cell r="P11">
            <v>116.02452805356693</v>
          </cell>
          <cell r="Q11">
            <v>205.25895314299433</v>
          </cell>
          <cell r="R11">
            <v>214.0720537488194</v>
          </cell>
          <cell r="S11">
            <v>215.30088038757088</v>
          </cell>
          <cell r="T11">
            <v>217.21593551300106</v>
          </cell>
          <cell r="U11">
            <v>217.37914209048432</v>
          </cell>
          <cell r="V11">
            <v>222.8290824754572</v>
          </cell>
          <cell r="W11">
            <v>218.97229486758297</v>
          </cell>
          <cell r="X11">
            <v>209.36709110621413</v>
          </cell>
          <cell r="Y11">
            <v>211.19135319094775</v>
          </cell>
          <cell r="Z11">
            <v>211.61165187984872</v>
          </cell>
          <cell r="AA11">
            <v>211.97967057055629</v>
          </cell>
          <cell r="AB11">
            <v>212.40979380737141</v>
          </cell>
          <cell r="AC11">
            <v>209.07331593932204</v>
          </cell>
          <cell r="AD11">
            <v>218.06620468984491</v>
          </cell>
          <cell r="AE11">
            <v>218.99506393577076</v>
          </cell>
          <cell r="AF11">
            <v>220.78920571447944</v>
          </cell>
          <cell r="AG11">
            <v>221.04829595317864</v>
          </cell>
          <cell r="AH11">
            <v>226.7104287088394</v>
          </cell>
          <cell r="AI11">
            <v>222.53559792717581</v>
          </cell>
          <cell r="AJ11">
            <v>212.58203030423985</v>
          </cell>
          <cell r="AK11">
            <v>214.43178089167608</v>
          </cell>
          <cell r="AL11">
            <v>214.68869998688169</v>
          </cell>
          <cell r="AM11">
            <v>215.08250007990577</v>
          </cell>
          <cell r="AN11">
            <v>215.44388343212512</v>
          </cell>
          <cell r="AO11">
            <v>211.87051532329576</v>
          </cell>
          <cell r="AP11">
            <v>220.64074776628908</v>
          </cell>
          <cell r="AQ11">
            <v>221.57857792045954</v>
          </cell>
          <cell r="AR11">
            <v>223.26861769101549</v>
          </cell>
          <cell r="AS11">
            <v>223.3810030446929</v>
          </cell>
          <cell r="AT11">
            <v>228.92478649583316</v>
          </cell>
          <cell r="AU11">
            <v>224.68334223706739</v>
          </cell>
          <cell r="AV11">
            <v>214.63213645950265</v>
          </cell>
          <cell r="AW11">
            <v>216.49814058489417</v>
          </cell>
          <cell r="AX11">
            <v>216.75572466946872</v>
          </cell>
          <cell r="AY11">
            <v>217.10404051781529</v>
          </cell>
          <cell r="AZ11">
            <v>217.41956969940662</v>
          </cell>
          <cell r="BA11">
            <v>213.78925539660003</v>
          </cell>
          <cell r="BB11">
            <v>222.61376208655466</v>
          </cell>
          <cell r="BC11">
            <v>223.51017716134837</v>
          </cell>
          <cell r="BD11">
            <v>225.14033065369469</v>
          </cell>
          <cell r="BE11">
            <v>225.20343045993843</v>
          </cell>
          <cell r="BF11">
            <v>230.74105748965945</v>
          </cell>
          <cell r="BG11">
            <v>226.44058758152417</v>
          </cell>
          <cell r="BH11">
            <v>216.23960605851551</v>
          </cell>
          <cell r="BI11">
            <v>218.07139171495797</v>
          </cell>
          <cell r="BJ11">
            <v>218.25901534771384</v>
          </cell>
          <cell r="BK11">
            <v>218.56143013584307</v>
          </cell>
          <cell r="BL11">
            <v>218.8307741760363</v>
          </cell>
        </row>
        <row r="13">
          <cell r="B13" t="str">
            <v>Energía Estimada (MWh)</v>
          </cell>
          <cell r="E13">
            <v>440166.56886100001</v>
          </cell>
          <cell r="F13">
            <v>417007.31598700001</v>
          </cell>
          <cell r="G13">
            <v>459528.2423540001</v>
          </cell>
          <cell r="H13">
            <v>449673.79971000011</v>
          </cell>
          <cell r="I13">
            <v>497977.54882500012</v>
          </cell>
          <cell r="J13">
            <v>485972.96610800002</v>
          </cell>
          <cell r="K13">
            <v>505343.15279800008</v>
          </cell>
          <cell r="L13">
            <v>508484.91448000009</v>
          </cell>
          <cell r="M13">
            <v>503310.21743600001</v>
          </cell>
          <cell r="N13">
            <v>512680.29233900004</v>
          </cell>
          <cell r="O13">
            <v>485193.01855900005</v>
          </cell>
          <cell r="P13">
            <v>494485.83142500004</v>
          </cell>
        </row>
        <row r="14">
          <cell r="B14" t="str">
            <v>Energía Abastecida (MWh)</v>
          </cell>
          <cell r="C14">
            <v>0.83</v>
          </cell>
          <cell r="E14">
            <v>407674.67915963399</v>
          </cell>
          <cell r="F14">
            <v>384286.62721970316</v>
          </cell>
          <cell r="G14">
            <v>423592.61106522026</v>
          </cell>
          <cell r="H14">
            <v>416009.243850725</v>
          </cell>
          <cell r="I14">
            <v>460009.55674826237</v>
          </cell>
          <cell r="J14">
            <v>449153.84202255559</v>
          </cell>
          <cell r="K14">
            <v>468919.4975791364</v>
          </cell>
          <cell r="L14">
            <v>469007.68108594604</v>
          </cell>
          <cell r="M14">
            <v>465591.78753133316</v>
          </cell>
          <cell r="N14">
            <v>473531.33793446515</v>
          </cell>
          <cell r="O14">
            <v>447549.9606338843</v>
          </cell>
          <cell r="P14">
            <v>456317.38331337279</v>
          </cell>
          <cell r="Q14">
            <v>420717.5</v>
          </cell>
          <cell r="R14">
            <v>420717.5</v>
          </cell>
          <cell r="S14">
            <v>420717.5</v>
          </cell>
          <cell r="T14">
            <v>420717.5</v>
          </cell>
          <cell r="U14">
            <v>420717.5</v>
          </cell>
          <cell r="V14">
            <v>420717.5</v>
          </cell>
          <cell r="W14">
            <v>420717.5</v>
          </cell>
          <cell r="X14">
            <v>420717.5</v>
          </cell>
          <cell r="Y14">
            <v>420717.5</v>
          </cell>
          <cell r="Z14">
            <v>420717.5</v>
          </cell>
          <cell r="AA14">
            <v>420717.5</v>
          </cell>
          <cell r="AB14">
            <v>420717.5</v>
          </cell>
          <cell r="AC14">
            <v>434976.66666666669</v>
          </cell>
          <cell r="AD14">
            <v>434976.66666666669</v>
          </cell>
          <cell r="AE14">
            <v>434976.66666666669</v>
          </cell>
          <cell r="AF14">
            <v>434976.66666666669</v>
          </cell>
          <cell r="AG14">
            <v>434976.66666666669</v>
          </cell>
          <cell r="AH14">
            <v>434976.66666666669</v>
          </cell>
          <cell r="AI14">
            <v>434976.66666666669</v>
          </cell>
          <cell r="AJ14">
            <v>434976.66666666669</v>
          </cell>
          <cell r="AK14">
            <v>434976.66666666669</v>
          </cell>
          <cell r="AL14">
            <v>434976.66666666669</v>
          </cell>
          <cell r="AM14">
            <v>434976.66666666669</v>
          </cell>
          <cell r="AN14">
            <v>434976.66666666669</v>
          </cell>
          <cell r="AO14">
            <v>450081.66666666669</v>
          </cell>
          <cell r="AP14">
            <v>450081.66666666669</v>
          </cell>
          <cell r="AQ14">
            <v>450081.66666666669</v>
          </cell>
          <cell r="AR14">
            <v>450081.66666666669</v>
          </cell>
          <cell r="AS14">
            <v>450081.66666666669</v>
          </cell>
          <cell r="AT14">
            <v>450081.66666666669</v>
          </cell>
          <cell r="AU14">
            <v>450081.66666666669</v>
          </cell>
          <cell r="AV14">
            <v>450081.66666666669</v>
          </cell>
          <cell r="AW14">
            <v>450081.66666666669</v>
          </cell>
          <cell r="AX14">
            <v>450081.66666666669</v>
          </cell>
          <cell r="AY14">
            <v>450081.66666666669</v>
          </cell>
          <cell r="AZ14">
            <v>450081.66666666669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</row>
        <row r="15">
          <cell r="B15" t="str">
            <v>Potencia Estimada (MW)</v>
          </cell>
          <cell r="C15">
            <v>1.7000000000000001E-2</v>
          </cell>
          <cell r="I15">
            <v>657</v>
          </cell>
        </row>
        <row r="16">
          <cell r="B16" t="str">
            <v>Potencia Abastecida (MW)</v>
          </cell>
          <cell r="E16">
            <v>657</v>
          </cell>
          <cell r="F16">
            <v>657</v>
          </cell>
          <cell r="G16">
            <v>657</v>
          </cell>
          <cell r="H16">
            <v>657</v>
          </cell>
          <cell r="I16">
            <v>657</v>
          </cell>
          <cell r="J16">
            <v>657</v>
          </cell>
          <cell r="K16">
            <v>657</v>
          </cell>
          <cell r="L16">
            <v>657</v>
          </cell>
          <cell r="M16">
            <v>657</v>
          </cell>
          <cell r="N16">
            <v>657</v>
          </cell>
          <cell r="O16">
            <v>657</v>
          </cell>
          <cell r="P16">
            <v>657</v>
          </cell>
          <cell r="Q16">
            <v>725</v>
          </cell>
          <cell r="R16">
            <v>725</v>
          </cell>
          <cell r="S16">
            <v>725</v>
          </cell>
          <cell r="T16">
            <v>725</v>
          </cell>
          <cell r="U16">
            <v>725</v>
          </cell>
          <cell r="V16">
            <v>725</v>
          </cell>
          <cell r="W16">
            <v>725</v>
          </cell>
          <cell r="X16">
            <v>725</v>
          </cell>
          <cell r="Y16">
            <v>725</v>
          </cell>
          <cell r="Z16">
            <v>725</v>
          </cell>
          <cell r="AA16">
            <v>725</v>
          </cell>
          <cell r="AB16">
            <v>725</v>
          </cell>
          <cell r="AC16">
            <v>760</v>
          </cell>
          <cell r="AD16">
            <v>760</v>
          </cell>
          <cell r="AE16">
            <v>760</v>
          </cell>
          <cell r="AF16">
            <v>760</v>
          </cell>
          <cell r="AG16">
            <v>760</v>
          </cell>
          <cell r="AH16">
            <v>760</v>
          </cell>
          <cell r="AI16">
            <v>760</v>
          </cell>
          <cell r="AJ16">
            <v>760</v>
          </cell>
          <cell r="AK16">
            <v>760</v>
          </cell>
          <cell r="AL16">
            <v>760</v>
          </cell>
          <cell r="AM16">
            <v>760</v>
          </cell>
          <cell r="AN16">
            <v>760</v>
          </cell>
          <cell r="AO16">
            <v>796.68965517241384</v>
          </cell>
          <cell r="AP16">
            <v>796.68965517241384</v>
          </cell>
          <cell r="AQ16">
            <v>796.68965517241384</v>
          </cell>
          <cell r="AR16">
            <v>796.68965517241384</v>
          </cell>
          <cell r="AS16">
            <v>796.68965517241384</v>
          </cell>
          <cell r="AT16">
            <v>796.68965517241384</v>
          </cell>
          <cell r="AU16">
            <v>796.68965517241384</v>
          </cell>
          <cell r="AV16">
            <v>796.68965517241384</v>
          </cell>
          <cell r="AW16">
            <v>796.68965517241384</v>
          </cell>
          <cell r="AX16">
            <v>796.68965517241384</v>
          </cell>
          <cell r="AY16">
            <v>796.68965517241384</v>
          </cell>
          <cell r="AZ16">
            <v>796.68965517241384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e">
            <v>#N/A</v>
          </cell>
          <cell r="DV16" t="e">
            <v>#N/A</v>
          </cell>
          <cell r="DW16" t="e">
            <v>#N/A</v>
          </cell>
          <cell r="DX16" t="e">
            <v>#N/A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  <cell r="EG16" t="e">
            <v>#N/A</v>
          </cell>
          <cell r="EH16" t="e">
            <v>#N/A</v>
          </cell>
          <cell r="EI16" t="e">
            <v>#N/A</v>
          </cell>
          <cell r="EJ16" t="e">
            <v>#N/A</v>
          </cell>
          <cell r="EK16" t="e">
            <v>#N/A</v>
          </cell>
          <cell r="EL16" t="e">
            <v>#N/A</v>
          </cell>
          <cell r="EM16" t="e">
            <v>#N/A</v>
          </cell>
          <cell r="EN16" t="e">
            <v>#N/A</v>
          </cell>
          <cell r="EO16" t="e">
            <v>#N/A</v>
          </cell>
          <cell r="EP16" t="e">
            <v>#N/A</v>
          </cell>
          <cell r="EQ16" t="e">
            <v>#N/A</v>
          </cell>
          <cell r="ER16" t="e">
            <v>#N/A</v>
          </cell>
          <cell r="ES16" t="e">
            <v>#N/A</v>
          </cell>
          <cell r="ET16" t="e">
            <v>#N/A</v>
          </cell>
          <cell r="EU16" t="e">
            <v>#N/A</v>
          </cell>
          <cell r="EV16" t="e">
            <v>#N/A</v>
          </cell>
          <cell r="EW16" t="e">
            <v>#N/A</v>
          </cell>
          <cell r="EX16" t="e">
            <v>#N/A</v>
          </cell>
          <cell r="EY16" t="e">
            <v>#N/A</v>
          </cell>
          <cell r="EZ16" t="e">
            <v>#N/A</v>
          </cell>
          <cell r="FA16" t="e">
            <v>#N/A</v>
          </cell>
          <cell r="FB16" t="e">
            <v>#N/A</v>
          </cell>
          <cell r="FC16" t="e">
            <v>#N/A</v>
          </cell>
          <cell r="FD16" t="e">
            <v>#N/A</v>
          </cell>
          <cell r="FE16" t="e">
            <v>#N/A</v>
          </cell>
          <cell r="FF16" t="e">
            <v>#N/A</v>
          </cell>
          <cell r="FG16" t="e">
            <v>#N/A</v>
          </cell>
          <cell r="FH16" t="e">
            <v>#N/A</v>
          </cell>
          <cell r="FI16" t="e">
            <v>#N/A</v>
          </cell>
          <cell r="FJ16" t="e">
            <v>#N/A</v>
          </cell>
          <cell r="FK16" t="e">
            <v>#N/A</v>
          </cell>
          <cell r="FL16" t="e">
            <v>#N/A</v>
          </cell>
          <cell r="FM16" t="e">
            <v>#N/A</v>
          </cell>
          <cell r="FN16" t="e">
            <v>#N/A</v>
          </cell>
          <cell r="FO16" t="e">
            <v>#N/A</v>
          </cell>
          <cell r="FP16" t="e">
            <v>#N/A</v>
          </cell>
          <cell r="FQ16" t="e">
            <v>#N/A</v>
          </cell>
          <cell r="FR16" t="e">
            <v>#N/A</v>
          </cell>
          <cell r="FS16" t="e">
            <v>#N/A</v>
          </cell>
          <cell r="FT16" t="e">
            <v>#N/A</v>
          </cell>
          <cell r="FU16" t="e">
            <v>#N/A</v>
          </cell>
          <cell r="FV16" t="e">
            <v>#N/A</v>
          </cell>
          <cell r="FW16" t="e">
            <v>#N/A</v>
          </cell>
          <cell r="FX16" t="e">
            <v>#N/A</v>
          </cell>
          <cell r="FY16" t="e">
            <v>#N/A</v>
          </cell>
          <cell r="FZ16" t="e">
            <v>#N/A</v>
          </cell>
          <cell r="GA16" t="e">
            <v>#N/A</v>
          </cell>
          <cell r="GB16" t="e">
            <v>#N/A</v>
          </cell>
          <cell r="GC16" t="e">
            <v>#N/A</v>
          </cell>
          <cell r="GD16" t="e">
            <v>#N/A</v>
          </cell>
          <cell r="GE16" t="e">
            <v>#N/A</v>
          </cell>
          <cell r="GF16" t="e">
            <v>#N/A</v>
          </cell>
          <cell r="GG16" t="e">
            <v>#N/A</v>
          </cell>
          <cell r="GH16" t="e">
            <v>#N/A</v>
          </cell>
          <cell r="GI16" t="e">
            <v>#N/A</v>
          </cell>
          <cell r="GJ16" t="e">
            <v>#N/A</v>
          </cell>
          <cell r="GK16" t="e">
            <v>#N/A</v>
          </cell>
          <cell r="GL16" t="e">
            <v>#N/A</v>
          </cell>
          <cell r="GM16" t="e">
            <v>#N/A</v>
          </cell>
          <cell r="GN16" t="e">
            <v>#N/A</v>
          </cell>
        </row>
        <row r="17">
          <cell r="B17" t="str">
            <v>Energía BBMM (MWh)</v>
          </cell>
        </row>
        <row r="18">
          <cell r="B18" t="str">
            <v>Potencia BBMM (MW)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20">
          <cell r="B20" t="str">
            <v>CPImes</v>
          </cell>
          <cell r="C20">
            <v>236.55144073032525</v>
          </cell>
          <cell r="D20">
            <v>237.77572036516261</v>
          </cell>
          <cell r="E20">
            <v>239</v>
          </cell>
          <cell r="F20">
            <v>240</v>
          </cell>
          <cell r="G20">
            <v>240</v>
          </cell>
          <cell r="H20">
            <v>241</v>
          </cell>
          <cell r="I20">
            <v>241</v>
          </cell>
          <cell r="J20">
            <v>242</v>
          </cell>
          <cell r="K20">
            <v>242</v>
          </cell>
          <cell r="L20">
            <v>243.00000000000003</v>
          </cell>
          <cell r="M20">
            <v>243.00000000000003</v>
          </cell>
          <cell r="N20">
            <v>243.00000000000003</v>
          </cell>
          <cell r="O20">
            <v>244</v>
          </cell>
          <cell r="P20">
            <v>244</v>
          </cell>
          <cell r="Q20">
            <v>242.80051754715691</v>
          </cell>
          <cell r="R20">
            <v>241.60693164412811</v>
          </cell>
          <cell r="S20">
            <v>240.41921330399538</v>
          </cell>
          <cell r="T20">
            <v>239.23733368233769</v>
          </cell>
          <cell r="U20">
            <v>238.06126407653059</v>
          </cell>
          <cell r="V20">
            <v>236.8909759250493</v>
          </cell>
          <cell r="W20">
            <v>235.72644080677486</v>
          </cell>
          <cell r="X20">
            <v>234.56763044030404</v>
          </cell>
          <cell r="Y20">
            <v>233.41451668326255</v>
          </cell>
          <cell r="Z20">
            <v>232.2670715316215</v>
          </cell>
          <cell r="AA20">
            <v>231.12526711901728</v>
          </cell>
          <cell r="AB20">
            <v>229.98907571607509</v>
          </cell>
          <cell r="AC20">
            <v>230.17986042026482</v>
          </cell>
          <cell r="AD20">
            <v>230.37080338763829</v>
          </cell>
          <cell r="AE20">
            <v>230.5619047494809</v>
          </cell>
          <cell r="AF20">
            <v>230.75316463718681</v>
          </cell>
          <cell r="AG20">
            <v>230.94458318225938</v>
          </cell>
          <cell r="AH20">
            <v>231.13616051631078</v>
          </cell>
          <cell r="AI20">
            <v>231.32789677106274</v>
          </cell>
          <cell r="AJ20">
            <v>231.51979207834583</v>
          </cell>
          <cell r="AK20">
            <v>231.71184657010033</v>
          </cell>
          <cell r="AL20">
            <v>231.90406037837576</v>
          </cell>
          <cell r="AM20">
            <v>232.09643363533124</v>
          </cell>
          <cell r="AN20">
            <v>232.28896647323583</v>
          </cell>
          <cell r="AO20">
            <v>232.48165902446746</v>
          </cell>
          <cell r="AP20">
            <v>232.67451142151467</v>
          </cell>
          <cell r="AQ20">
            <v>232.86752379697569</v>
          </cell>
          <cell r="AR20">
            <v>233.06069628355866</v>
          </cell>
          <cell r="AS20">
            <v>233.25402901408194</v>
          </cell>
          <cell r="AT20">
            <v>233.4475221214739</v>
          </cell>
          <cell r="AU20">
            <v>233.64117573877337</v>
          </cell>
          <cell r="AV20">
            <v>233.83498999912928</v>
          </cell>
          <cell r="AW20">
            <v>234.02896503580132</v>
          </cell>
          <cell r="AX20">
            <v>234.22310098215951</v>
          </cell>
          <cell r="AY20">
            <v>234.41739797168452</v>
          </cell>
          <cell r="AZ20">
            <v>234.6118561379682</v>
          </cell>
          <cell r="BA20">
            <v>234.80647561471216</v>
          </cell>
          <cell r="BB20">
            <v>235.00125653572982</v>
          </cell>
          <cell r="BC20">
            <v>235.19619903494547</v>
          </cell>
          <cell r="BD20">
            <v>235.39130324639427</v>
          </cell>
          <cell r="BE20">
            <v>235.58656930422279</v>
          </cell>
          <cell r="BF20">
            <v>235.78199734268864</v>
          </cell>
          <cell r="BG20">
            <v>235.97758749616111</v>
          </cell>
          <cell r="BH20">
            <v>236.17333989912061</v>
          </cell>
          <cell r="BI20">
            <v>236.36925468615937</v>
          </cell>
          <cell r="BJ20">
            <v>236.56533199198111</v>
          </cell>
          <cell r="BK20">
            <v>236.76157195140138</v>
          </cell>
          <cell r="BL20">
            <v>236.95797469934789</v>
          </cell>
        </row>
        <row r="21">
          <cell r="B21" t="str">
            <v>A (limitado)</v>
          </cell>
          <cell r="D21">
            <v>1</v>
          </cell>
          <cell r="E21">
            <v>1.0051755323537981</v>
          </cell>
          <cell r="F21">
            <v>1.0103510647075964</v>
          </cell>
          <cell r="G21">
            <v>1.0145784750201805</v>
          </cell>
          <cell r="H21">
            <v>1.0145784750201805</v>
          </cell>
          <cell r="I21">
            <v>1.0188058853327646</v>
          </cell>
          <cell r="J21">
            <v>1.0188058853327646</v>
          </cell>
          <cell r="K21">
            <v>1.02</v>
          </cell>
          <cell r="L21">
            <v>1.02</v>
          </cell>
          <cell r="M21">
            <v>1.02</v>
          </cell>
          <cell r="N21">
            <v>1.02</v>
          </cell>
          <cell r="O21">
            <v>1.02</v>
          </cell>
          <cell r="P21">
            <v>1.02</v>
          </cell>
          <cell r="Q21">
            <v>1.02</v>
          </cell>
          <cell r="R21">
            <v>1.02</v>
          </cell>
          <cell r="S21">
            <v>1.02</v>
          </cell>
          <cell r="T21">
            <v>1.0163506616646629</v>
          </cell>
          <cell r="U21">
            <v>1.0113543715638342</v>
          </cell>
          <cell r="V21">
            <v>1.0063826427839286</v>
          </cell>
          <cell r="W21">
            <v>1.0014353545836616</v>
          </cell>
          <cell r="X21">
            <v>0.99651238681530196</v>
          </cell>
          <cell r="Y21">
            <v>0.9916136199217539</v>
          </cell>
          <cell r="Z21">
            <v>0.98673893493365417</v>
          </cell>
          <cell r="AA21">
            <v>0.98188821346648214</v>
          </cell>
          <cell r="AB21">
            <v>0.977061337717685</v>
          </cell>
          <cell r="AC21">
            <v>0.9722581904638179</v>
          </cell>
          <cell r="AD21">
            <v>0.9730647156897928</v>
          </cell>
          <cell r="AE21">
            <v>0.97387190995918282</v>
          </cell>
          <cell r="AF21">
            <v>0.97467977382698512</v>
          </cell>
          <cell r="AG21">
            <v>0.97548830784865681</v>
          </cell>
          <cell r="AH21">
            <v>0.97629751258011643</v>
          </cell>
          <cell r="AI21">
            <v>0.97710738857774271</v>
          </cell>
          <cell r="AJ21">
            <v>0.97791793639837732</v>
          </cell>
          <cell r="AK21">
            <v>0.97872915659932236</v>
          </cell>
          <cell r="AL21">
            <v>0.97954104973834344</v>
          </cell>
          <cell r="AM21">
            <v>0.98035361637366802</v>
          </cell>
          <cell r="AN21">
            <v>0.98116685706398699</v>
          </cell>
          <cell r="AO21">
            <v>0.98198077236845593</v>
          </cell>
          <cell r="AP21">
            <v>0.98279536284669067</v>
          </cell>
          <cell r="AQ21">
            <v>0.98361062905877461</v>
          </cell>
          <cell r="AR21">
            <v>0.98442657156525493</v>
          </cell>
          <cell r="AS21">
            <v>0.9852431909271433</v>
          </cell>
          <cell r="AT21">
            <v>0.98606048770591737</v>
          </cell>
          <cell r="AU21">
            <v>0.98687846246352007</v>
          </cell>
          <cell r="AV21">
            <v>0.98769711576236108</v>
          </cell>
          <cell r="AW21">
            <v>0.98851644816531559</v>
          </cell>
          <cell r="AX21">
            <v>0.98933646023572686</v>
          </cell>
          <cell r="AY21">
            <v>0.99015715253740466</v>
          </cell>
          <cell r="AZ21">
            <v>0.99097852563462674</v>
          </cell>
          <cell r="BA21">
            <v>0.99180058009214056</v>
          </cell>
          <cell r="BB21">
            <v>0.99262331647515767</v>
          </cell>
          <cell r="BC21">
            <v>0.99344673534936245</v>
          </cell>
          <cell r="BD21">
            <v>0.99427083728090759</v>
          </cell>
          <cell r="BE21">
            <v>0.99509562283641484</v>
          </cell>
          <cell r="BF21">
            <v>0.99592109258297679</v>
          </cell>
          <cell r="BG21">
            <v>0.99674724708815532</v>
          </cell>
          <cell r="BH21">
            <v>0.99757408691998473</v>
          </cell>
          <cell r="BI21">
            <v>0.99840161264696881</v>
          </cell>
          <cell r="BJ21">
            <v>0.9992298248380842</v>
          </cell>
          <cell r="BK21">
            <v>1.0000587240627787</v>
          </cell>
          <cell r="BL21">
            <v>1.0008883108909732</v>
          </cell>
        </row>
        <row r="22">
          <cell r="B22" t="str">
            <v>IPCmes</v>
          </cell>
          <cell r="C22">
            <v>119.57867283019257</v>
          </cell>
          <cell r="D22">
            <v>120.1</v>
          </cell>
          <cell r="E22">
            <v>120.62359999999985</v>
          </cell>
          <cell r="F22">
            <v>121.02567866666654</v>
          </cell>
          <cell r="G22">
            <v>121.42909759555543</v>
          </cell>
          <cell r="H22">
            <v>121.83386125420729</v>
          </cell>
          <cell r="I22">
            <v>122.23997412505466</v>
          </cell>
          <cell r="J22">
            <v>122.64744070547151</v>
          </cell>
          <cell r="K22">
            <v>123.05626550782308</v>
          </cell>
          <cell r="L22">
            <v>123.46645305951584</v>
          </cell>
          <cell r="M22">
            <v>123.87800790304757</v>
          </cell>
          <cell r="N22">
            <v>124.29093459605774</v>
          </cell>
          <cell r="O22">
            <v>124.70523771137795</v>
          </cell>
          <cell r="P22">
            <v>125.12092183708255</v>
          </cell>
          <cell r="Q22">
            <v>125.28758850374922</v>
          </cell>
          <cell r="R22">
            <v>125.45425517041589</v>
          </cell>
          <cell r="S22">
            <v>125.62092183708256</v>
          </cell>
          <cell r="T22">
            <v>125.78758850374923</v>
          </cell>
          <cell r="U22">
            <v>125.95425517041591</v>
          </cell>
          <cell r="V22">
            <v>126.12092183708258</v>
          </cell>
          <cell r="W22">
            <v>126.28758850374925</v>
          </cell>
          <cell r="X22">
            <v>126.45425517041592</v>
          </cell>
          <cell r="Y22">
            <v>126.62092183708259</v>
          </cell>
          <cell r="Z22">
            <v>126.78758850374926</v>
          </cell>
          <cell r="AA22">
            <v>126.95425517041593</v>
          </cell>
          <cell r="AB22">
            <v>127.12092183708261</v>
          </cell>
          <cell r="AC22">
            <v>127.28758850374928</v>
          </cell>
          <cell r="AD22">
            <v>127.45425517041595</v>
          </cell>
          <cell r="AE22">
            <v>127.62092183708262</v>
          </cell>
          <cell r="AF22">
            <v>127.78758850374929</v>
          </cell>
          <cell r="AG22">
            <v>127.95425517041596</v>
          </cell>
          <cell r="AH22">
            <v>128.12092183708262</v>
          </cell>
          <cell r="AI22">
            <v>128.28758850374928</v>
          </cell>
          <cell r="AJ22">
            <v>128.45425517041593</v>
          </cell>
          <cell r="AK22">
            <v>128.62092183708259</v>
          </cell>
          <cell r="AL22">
            <v>128.78758850374925</v>
          </cell>
          <cell r="AM22">
            <v>128.95425517041591</v>
          </cell>
          <cell r="AN22">
            <v>129.12092183708256</v>
          </cell>
          <cell r="AO22">
            <v>129.28758850374922</v>
          </cell>
          <cell r="AP22">
            <v>129.45425517041588</v>
          </cell>
          <cell r="AQ22">
            <v>129.62092183708253</v>
          </cell>
          <cell r="AR22">
            <v>129.78758850374919</v>
          </cell>
          <cell r="AS22">
            <v>129.95425517041585</v>
          </cell>
          <cell r="AT22">
            <v>130.12092183708251</v>
          </cell>
          <cell r="AU22">
            <v>130.28758850374916</v>
          </cell>
          <cell r="AV22">
            <v>130.45425517041582</v>
          </cell>
          <cell r="AW22">
            <v>130.62092183708248</v>
          </cell>
          <cell r="AX22">
            <v>130.78758850374913</v>
          </cell>
          <cell r="AY22">
            <v>130.95425517041579</v>
          </cell>
          <cell r="AZ22">
            <v>131.12092183708245</v>
          </cell>
          <cell r="BA22">
            <v>131.28758850374911</v>
          </cell>
          <cell r="BB22">
            <v>131.45425517041576</v>
          </cell>
          <cell r="BC22">
            <v>131.62092183708242</v>
          </cell>
          <cell r="BD22">
            <v>131.78758850374908</v>
          </cell>
          <cell r="BE22">
            <v>131.95425517041573</v>
          </cell>
          <cell r="BF22">
            <v>132.12092183708239</v>
          </cell>
          <cell r="BG22">
            <v>132.28758850374905</v>
          </cell>
          <cell r="BH22">
            <v>132.45425517041571</v>
          </cell>
          <cell r="BI22">
            <v>132.62092183708236</v>
          </cell>
          <cell r="BJ22">
            <v>132.78758850374902</v>
          </cell>
          <cell r="BK22">
            <v>132.95425517041568</v>
          </cell>
          <cell r="BL22">
            <v>133.12092183708234</v>
          </cell>
        </row>
        <row r="23">
          <cell r="B23" t="str">
            <v>Tasa (RD$/US$)</v>
          </cell>
          <cell r="C23">
            <v>45.2</v>
          </cell>
          <cell r="D23">
            <v>45.22923585490993</v>
          </cell>
          <cell r="E23">
            <v>45.258471709819851</v>
          </cell>
          <cell r="F23">
            <v>45.630592013315933</v>
          </cell>
          <cell r="G23">
            <v>46.005782530472786</v>
          </cell>
          <cell r="H23">
            <v>46.384068592377808</v>
          </cell>
          <cell r="I23">
            <v>46.765475739114898</v>
          </cell>
          <cell r="J23">
            <v>47.150029721488821</v>
          </cell>
          <cell r="K23">
            <v>47.537756502763806</v>
          </cell>
          <cell r="L23">
            <v>47.772452796076998</v>
          </cell>
          <cell r="M23">
            <v>48.166603923563564</v>
          </cell>
          <cell r="N23">
            <v>48.564007032102104</v>
          </cell>
          <cell r="O23">
            <v>48.599532416786154</v>
          </cell>
          <cell r="P23">
            <v>48.640227022117344</v>
          </cell>
          <cell r="Q23">
            <v>48.72356035545068</v>
          </cell>
          <cell r="R23">
            <v>48.806893688784015</v>
          </cell>
          <cell r="S23">
            <v>48.890227022117351</v>
          </cell>
          <cell r="T23">
            <v>48.973560355450687</v>
          </cell>
          <cell r="U23">
            <v>49.056893688784022</v>
          </cell>
          <cell r="V23">
            <v>49.140227022117358</v>
          </cell>
          <cell r="W23">
            <v>49.223560355450694</v>
          </cell>
          <cell r="X23">
            <v>49.306893688784029</v>
          </cell>
          <cell r="Y23">
            <v>49.390227022117365</v>
          </cell>
          <cell r="Z23">
            <v>49.473560355450701</v>
          </cell>
          <cell r="AA23">
            <v>49.556893688784037</v>
          </cell>
          <cell r="AB23">
            <v>49.640227022117372</v>
          </cell>
          <cell r="AC23">
            <v>49.723560355450708</v>
          </cell>
          <cell r="AD23">
            <v>49.806893688784044</v>
          </cell>
          <cell r="AE23">
            <v>49.890227022117379</v>
          </cell>
          <cell r="AF23">
            <v>49.973560355450715</v>
          </cell>
          <cell r="AG23">
            <v>50.056893688784051</v>
          </cell>
          <cell r="AH23">
            <v>50.140227022117386</v>
          </cell>
          <cell r="AI23">
            <v>50.223560355450722</v>
          </cell>
          <cell r="AJ23">
            <v>50.306893688784058</v>
          </cell>
          <cell r="AK23">
            <v>50.390227022117394</v>
          </cell>
          <cell r="AL23">
            <v>50.473560355450729</v>
          </cell>
          <cell r="AM23">
            <v>50.556893688784065</v>
          </cell>
          <cell r="AN23">
            <v>50.640227022117401</v>
          </cell>
          <cell r="AO23">
            <v>50.723560355450736</v>
          </cell>
          <cell r="AP23">
            <v>50.806893688784072</v>
          </cell>
          <cell r="AQ23">
            <v>50.890227022117408</v>
          </cell>
          <cell r="AR23">
            <v>50.973560355450743</v>
          </cell>
          <cell r="AS23">
            <v>51.056893688784079</v>
          </cell>
          <cell r="AT23">
            <v>51.140227022117415</v>
          </cell>
          <cell r="AU23">
            <v>51.223560355450751</v>
          </cell>
          <cell r="AV23">
            <v>51.306893688784086</v>
          </cell>
          <cell r="AW23">
            <v>51.390227022117422</v>
          </cell>
          <cell r="AX23">
            <v>51.473560355450758</v>
          </cell>
          <cell r="AY23">
            <v>51.556893688784093</v>
          </cell>
          <cell r="AZ23">
            <v>51.640227022117429</v>
          </cell>
          <cell r="BA23">
            <v>51.723560355450765</v>
          </cell>
          <cell r="BB23">
            <v>51.806893688784101</v>
          </cell>
          <cell r="BC23">
            <v>51.890227022117436</v>
          </cell>
          <cell r="BD23">
            <v>51.973560355450772</v>
          </cell>
          <cell r="BE23">
            <v>52.056893688784108</v>
          </cell>
          <cell r="BF23">
            <v>52.140227022117443</v>
          </cell>
          <cell r="BG23">
            <v>52.223560355450779</v>
          </cell>
          <cell r="BH23">
            <v>52.306893688784115</v>
          </cell>
          <cell r="BI23">
            <v>52.39022702211745</v>
          </cell>
          <cell r="BJ23">
            <v>52.473560355450786</v>
          </cell>
          <cell r="BK23">
            <v>52.556893688784122</v>
          </cell>
          <cell r="BL23">
            <v>52.640227022117458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8.1881870319381964E-3</v>
          </cell>
          <cell r="E25">
            <v>8.2305652588409422E-3</v>
          </cell>
          <cell r="F25">
            <v>8.2729434857436897E-3</v>
          </cell>
          <cell r="G25">
            <v>8.307558312043873E-3</v>
          </cell>
          <cell r="H25">
            <v>8.307558312043873E-3</v>
          </cell>
          <cell r="I25">
            <v>8.3421731383440563E-3</v>
          </cell>
          <cell r="J25">
            <v>8.3421731383440563E-3</v>
          </cell>
          <cell r="K25">
            <v>8.3519507725769611E-3</v>
          </cell>
          <cell r="L25">
            <v>8.3519507725769611E-3</v>
          </cell>
          <cell r="M25">
            <v>8.3519507725769611E-3</v>
          </cell>
          <cell r="N25">
            <v>8.3519507725769611E-3</v>
          </cell>
          <cell r="O25">
            <v>8.3519507725769611E-3</v>
          </cell>
          <cell r="P25">
            <v>8.3519507725769611E-3</v>
          </cell>
          <cell r="Q25">
            <v>8.6893695837890715E-3</v>
          </cell>
          <cell r="R25">
            <v>8.6893695837890715E-3</v>
          </cell>
          <cell r="S25">
            <v>8.6893695837890715E-3</v>
          </cell>
          <cell r="T25">
            <v>8.6582809077772743E-3</v>
          </cell>
          <cell r="U25">
            <v>8.615717563430287E-3</v>
          </cell>
          <cell r="V25">
            <v>8.5733634567254236E-3</v>
          </cell>
          <cell r="W25">
            <v>8.5312175590689151E-3</v>
          </cell>
          <cell r="X25">
            <v>8.4892788469234648E-3</v>
          </cell>
          <cell r="Y25">
            <v>8.4475463017833971E-3</v>
          </cell>
          <cell r="Z25">
            <v>8.4060189101499202E-3</v>
          </cell>
          <cell r="AA25">
            <v>8.3646956635065103E-3</v>
          </cell>
          <cell r="AB25">
            <v>8.3235755582944243E-3</v>
          </cell>
          <cell r="AC25">
            <v>8.2545178007061241E-3</v>
          </cell>
          <cell r="AD25">
            <v>8.2613652378373589E-3</v>
          </cell>
          <cell r="AE25">
            <v>8.2682183551786772E-3</v>
          </cell>
          <cell r="AF25">
            <v>8.2750771574420356E-3</v>
          </cell>
          <cell r="AG25">
            <v>8.2819416493432885E-3</v>
          </cell>
          <cell r="AH25">
            <v>8.2888118356022108E-3</v>
          </cell>
          <cell r="AI25">
            <v>8.295687720942484E-3</v>
          </cell>
          <cell r="AJ25">
            <v>8.3025693100917206E-3</v>
          </cell>
          <cell r="AK25">
            <v>8.3094566077814413E-3</v>
          </cell>
          <cell r="AL25">
            <v>8.3163496187471011E-3</v>
          </cell>
          <cell r="AM25">
            <v>8.3232483477280808E-3</v>
          </cell>
          <cell r="AN25">
            <v>8.3301527994676886E-3</v>
          </cell>
          <cell r="AO25">
            <v>8.3436508775679066E-3</v>
          </cell>
          <cell r="AP25">
            <v>8.3505722539836472E-3</v>
          </cell>
          <cell r="AQ25">
            <v>8.3574993719449271E-3</v>
          </cell>
          <cell r="AR25">
            <v>8.3644322362145807E-3</v>
          </cell>
          <cell r="AS25">
            <v>8.371370851559385E-3</v>
          </cell>
          <cell r="AT25">
            <v>8.3783152227500796E-3</v>
          </cell>
          <cell r="AU25">
            <v>8.3852653545613571E-3</v>
          </cell>
          <cell r="AV25">
            <v>8.3922212517718725E-3</v>
          </cell>
          <cell r="AW25">
            <v>8.3991829191642428E-3</v>
          </cell>
          <cell r="AX25">
            <v>8.4061503615250558E-3</v>
          </cell>
          <cell r="AY25">
            <v>8.4131235836448649E-3</v>
          </cell>
          <cell r="AZ25">
            <v>8.4201025903182011E-3</v>
          </cell>
          <cell r="BA25">
            <v>8.5180838861831868E-3</v>
          </cell>
          <cell r="BB25">
            <v>8.5251499614279729E-3</v>
          </cell>
          <cell r="BC25">
            <v>8.5322218982514936E-3</v>
          </cell>
          <cell r="BD25">
            <v>8.5392997015161527E-3</v>
          </cell>
          <cell r="BE25">
            <v>8.5463833760883855E-3</v>
          </cell>
          <cell r="BF25">
            <v>8.553472926838666E-3</v>
          </cell>
          <cell r="BG25">
            <v>8.560568358641503E-3</v>
          </cell>
          <cell r="BH25">
            <v>8.5676696763754643E-3</v>
          </cell>
          <cell r="BI25">
            <v>8.5747768849231444E-3</v>
          </cell>
          <cell r="BJ25">
            <v>8.5818899891712021E-3</v>
          </cell>
          <cell r="BK25">
            <v>8.5890089940103449E-3</v>
          </cell>
          <cell r="BL25">
            <v>8.5961339043353381E-3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407674.67915963405</v>
          </cell>
          <cell r="F27">
            <v>384286.62721970316</v>
          </cell>
          <cell r="G27">
            <v>423592.61106522026</v>
          </cell>
          <cell r="H27">
            <v>416009.24385072495</v>
          </cell>
          <cell r="I27">
            <v>460009.55674826226</v>
          </cell>
          <cell r="J27">
            <v>449153.84202255559</v>
          </cell>
          <cell r="K27">
            <v>468919.4975791364</v>
          </cell>
          <cell r="L27">
            <v>469007.68108594598</v>
          </cell>
          <cell r="M27">
            <v>465591.78753133316</v>
          </cell>
          <cell r="N27">
            <v>473531.33793446503</v>
          </cell>
          <cell r="O27">
            <v>447549.9606338843</v>
          </cell>
          <cell r="P27">
            <v>456317.38331337285</v>
          </cell>
          <cell r="Q27">
            <v>464005.43260464875</v>
          </cell>
          <cell r="R27">
            <v>464005.43260464875</v>
          </cell>
          <cell r="S27">
            <v>464005.43260464875</v>
          </cell>
          <cell r="T27">
            <v>464005.43260464875</v>
          </cell>
          <cell r="U27">
            <v>464005.43260464875</v>
          </cell>
          <cell r="V27">
            <v>464005.43260464875</v>
          </cell>
          <cell r="W27">
            <v>464005.43260464875</v>
          </cell>
          <cell r="X27">
            <v>464005.43260464875</v>
          </cell>
          <cell r="Y27">
            <v>464005.43260464875</v>
          </cell>
          <cell r="Z27">
            <v>464005.43260464875</v>
          </cell>
          <cell r="AA27">
            <v>464005.43260464875</v>
          </cell>
          <cell r="AB27">
            <v>464005.43260464875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</row>
        <row r="28">
          <cell r="B28" t="str">
            <v>Santo Domingo (MWh)</v>
          </cell>
          <cell r="C28">
            <v>438.03367697606313</v>
          </cell>
          <cell r="D28">
            <v>0.67467815202806836</v>
          </cell>
          <cell r="E28">
            <v>275049.19916405756</v>
          </cell>
          <cell r="F28">
            <v>259269.79150168851</v>
          </cell>
          <cell r="G28">
            <v>285788.68004622712</v>
          </cell>
          <cell r="H28">
            <v>280672.3478678012</v>
          </cell>
          <cell r="I28">
            <v>310358.39766216849</v>
          </cell>
          <cell r="J28">
            <v>303034.28411208477</v>
          </cell>
          <cell r="K28">
            <v>316369.74007662199</v>
          </cell>
          <cell r="L28">
            <v>316429.2355620357</v>
          </cell>
          <cell r="M28">
            <v>314124.6068110849</v>
          </cell>
          <cell r="N28">
            <v>319481.24800500367</v>
          </cell>
          <cell r="O28">
            <v>301952.18038070382</v>
          </cell>
          <cell r="P28">
            <v>307867.36891215009</v>
          </cell>
          <cell r="Q28">
            <v>309360.73939221184</v>
          </cell>
          <cell r="R28">
            <v>309360.73939221184</v>
          </cell>
          <cell r="S28">
            <v>309360.73939221184</v>
          </cell>
          <cell r="T28">
            <v>309360.73939221184</v>
          </cell>
          <cell r="U28">
            <v>309360.73939221184</v>
          </cell>
          <cell r="V28">
            <v>309360.73939221184</v>
          </cell>
          <cell r="W28">
            <v>309360.73939221184</v>
          </cell>
          <cell r="X28">
            <v>309360.73939221184</v>
          </cell>
          <cell r="Y28">
            <v>309360.73939221184</v>
          </cell>
          <cell r="Z28">
            <v>309360.73939221184</v>
          </cell>
          <cell r="AA28">
            <v>309360.73939221184</v>
          </cell>
          <cell r="AB28">
            <v>309360.73939221184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  <cell r="DJ28" t="e">
            <v>#DIV/0!</v>
          </cell>
          <cell r="DK28" t="e">
            <v>#DIV/0!</v>
          </cell>
          <cell r="DL28" t="e">
            <v>#DIV/0!</v>
          </cell>
          <cell r="DM28" t="e">
            <v>#DIV/0!</v>
          </cell>
          <cell r="DN28" t="e">
            <v>#DIV/0!</v>
          </cell>
          <cell r="DO28" t="e">
            <v>#DIV/0!</v>
          </cell>
          <cell r="DP28" t="e">
            <v>#DIV/0!</v>
          </cell>
          <cell r="DQ28" t="e">
            <v>#DIV/0!</v>
          </cell>
          <cell r="DR28" t="e">
            <v>#DIV/0!</v>
          </cell>
          <cell r="DS28" t="e">
            <v>#DIV/0!</v>
          </cell>
          <cell r="DT28" t="e">
            <v>#DIV/0!</v>
          </cell>
          <cell r="DU28" t="e">
            <v>#DIV/0!</v>
          </cell>
          <cell r="DV28" t="e">
            <v>#DIV/0!</v>
          </cell>
          <cell r="DW28" t="e">
            <v>#DIV/0!</v>
          </cell>
          <cell r="DX28" t="e">
            <v>#DIV/0!</v>
          </cell>
          <cell r="DY28" t="e">
            <v>#DIV/0!</v>
          </cell>
          <cell r="DZ28" t="e">
            <v>#DIV/0!</v>
          </cell>
          <cell r="EA28" t="e">
            <v>#DIV/0!</v>
          </cell>
          <cell r="EB28" t="e">
            <v>#DIV/0!</v>
          </cell>
          <cell r="EC28" t="e">
            <v>#DIV/0!</v>
          </cell>
          <cell r="ED28" t="e">
            <v>#DIV/0!</v>
          </cell>
          <cell r="EE28" t="e">
            <v>#DIV/0!</v>
          </cell>
          <cell r="EF28" t="e">
            <v>#DIV/0!</v>
          </cell>
          <cell r="EG28" t="e">
            <v>#DIV/0!</v>
          </cell>
          <cell r="EH28" t="e">
            <v>#DIV/0!</v>
          </cell>
          <cell r="EI28" t="e">
            <v>#DIV/0!</v>
          </cell>
          <cell r="EJ28" t="e">
            <v>#DIV/0!</v>
          </cell>
          <cell r="EK28" t="e">
            <v>#DIV/0!</v>
          </cell>
          <cell r="EL28" t="e">
            <v>#DIV/0!</v>
          </cell>
          <cell r="EM28" t="e">
            <v>#DIV/0!</v>
          </cell>
          <cell r="EN28" t="e">
            <v>#DIV/0!</v>
          </cell>
          <cell r="EO28" t="e">
            <v>#DIV/0!</v>
          </cell>
          <cell r="EP28" t="e">
            <v>#DIV/0!</v>
          </cell>
          <cell r="EQ28" t="e">
            <v>#DIV/0!</v>
          </cell>
          <cell r="ER28" t="e">
            <v>#DIV/0!</v>
          </cell>
          <cell r="ES28" t="e">
            <v>#DIV/0!</v>
          </cell>
          <cell r="ET28" t="e">
            <v>#DIV/0!</v>
          </cell>
          <cell r="EU28" t="e">
            <v>#DIV/0!</v>
          </cell>
          <cell r="EV28" t="e">
            <v>#DIV/0!</v>
          </cell>
          <cell r="EW28" t="e">
            <v>#DIV/0!</v>
          </cell>
          <cell r="EX28" t="e">
            <v>#DIV/0!</v>
          </cell>
          <cell r="EY28" t="e">
            <v>#DIV/0!</v>
          </cell>
          <cell r="EZ28" t="e">
            <v>#DIV/0!</v>
          </cell>
          <cell r="FA28" t="e">
            <v>#DIV/0!</v>
          </cell>
          <cell r="FB28" t="e">
            <v>#DIV/0!</v>
          </cell>
          <cell r="FC28" t="e">
            <v>#DIV/0!</v>
          </cell>
          <cell r="FD28" t="e">
            <v>#DIV/0!</v>
          </cell>
          <cell r="FE28" t="e">
            <v>#DIV/0!</v>
          </cell>
          <cell r="FF28" t="e">
            <v>#DIV/0!</v>
          </cell>
          <cell r="FG28" t="e">
            <v>#DIV/0!</v>
          </cell>
          <cell r="FH28" t="e">
            <v>#DIV/0!</v>
          </cell>
          <cell r="FI28" t="e">
            <v>#DIV/0!</v>
          </cell>
          <cell r="FJ28" t="e">
            <v>#DIV/0!</v>
          </cell>
          <cell r="FK28" t="e">
            <v>#DIV/0!</v>
          </cell>
          <cell r="FL28" t="e">
            <v>#DIV/0!</v>
          </cell>
          <cell r="FM28" t="e">
            <v>#DIV/0!</v>
          </cell>
          <cell r="FN28" t="e">
            <v>#DIV/0!</v>
          </cell>
          <cell r="FO28" t="e">
            <v>#DIV/0!</v>
          </cell>
          <cell r="FP28" t="e">
            <v>#DIV/0!</v>
          </cell>
          <cell r="FQ28" t="e">
            <v>#DIV/0!</v>
          </cell>
          <cell r="FR28" t="e">
            <v>#DIV/0!</v>
          </cell>
          <cell r="FS28" t="e">
            <v>#DIV/0!</v>
          </cell>
          <cell r="FT28" t="e">
            <v>#DIV/0!</v>
          </cell>
          <cell r="FU28" t="e">
            <v>#DIV/0!</v>
          </cell>
          <cell r="FV28" t="e">
            <v>#DIV/0!</v>
          </cell>
          <cell r="FW28" t="e">
            <v>#DIV/0!</v>
          </cell>
          <cell r="FX28" t="e">
            <v>#DIV/0!</v>
          </cell>
          <cell r="FY28" t="e">
            <v>#DIV/0!</v>
          </cell>
          <cell r="FZ28" t="e">
            <v>#DIV/0!</v>
          </cell>
          <cell r="GA28" t="e">
            <v>#DIV/0!</v>
          </cell>
          <cell r="GB28" t="e">
            <v>#DIV/0!</v>
          </cell>
          <cell r="GC28" t="e">
            <v>#DIV/0!</v>
          </cell>
          <cell r="GD28" t="e">
            <v>#DIV/0!</v>
          </cell>
          <cell r="GE28" t="e">
            <v>#DIV/0!</v>
          </cell>
          <cell r="GF28" t="e">
            <v>#DIV/0!</v>
          </cell>
          <cell r="GG28" t="e">
            <v>#DIV/0!</v>
          </cell>
          <cell r="GH28" t="e">
            <v>#DIV/0!</v>
          </cell>
          <cell r="GI28" t="e">
            <v>#DIV/0!</v>
          </cell>
          <cell r="GJ28" t="e">
            <v>#DIV/0!</v>
          </cell>
          <cell r="GK28" t="e">
            <v>#DIV/0!</v>
          </cell>
          <cell r="GL28" t="e">
            <v>#DIV/0!</v>
          </cell>
          <cell r="GM28" t="e">
            <v>#DIV/0!</v>
          </cell>
          <cell r="GN28" t="e">
            <v>#DIV/0!</v>
          </cell>
        </row>
        <row r="29">
          <cell r="B29" t="str">
            <v>Santo Domingo Centro (MWh)</v>
          </cell>
          <cell r="C29">
            <v>230.93659628744609</v>
          </cell>
          <cell r="D29">
            <v>0.34743924312616281</v>
          </cell>
          <cell r="E29">
            <v>141642.1819689245</v>
          </cell>
          <cell r="F29">
            <v>133516.25490471954</v>
          </cell>
          <cell r="G29">
            <v>147172.69618233517</v>
          </cell>
          <cell r="H29">
            <v>144537.93681698319</v>
          </cell>
          <cell r="I29">
            <v>159825.37222741792</v>
          </cell>
          <cell r="J29">
            <v>156053.67091952483</v>
          </cell>
          <cell r="K29">
            <v>162921.03532599568</v>
          </cell>
          <cell r="L29">
            <v>162951.67373685783</v>
          </cell>
          <cell r="M29">
            <v>161764.85826564359</v>
          </cell>
          <cell r="N29">
            <v>164523.36964846979</v>
          </cell>
          <cell r="O29">
            <v>155496.41958378072</v>
          </cell>
          <cell r="P29">
            <v>158542.56628370937</v>
          </cell>
        </row>
        <row r="30">
          <cell r="B30" t="str">
            <v>Santo Domingo Norte (MWh)</v>
          </cell>
          <cell r="C30">
            <v>63.703561236270033</v>
          </cell>
          <cell r="D30">
            <v>9.1680442593693803E-2</v>
          </cell>
          <cell r="E30">
            <v>37375.795019597361</v>
          </cell>
          <cell r="F30">
            <v>35231.568066340209</v>
          </cell>
          <cell r="G30">
            <v>38835.158061877795</v>
          </cell>
          <cell r="H30">
            <v>38139.911599302359</v>
          </cell>
          <cell r="I30">
            <v>42173.8797600096</v>
          </cell>
          <cell r="J30">
            <v>41178.623029285925</v>
          </cell>
          <cell r="K30">
            <v>42990.747078867753</v>
          </cell>
          <cell r="L30">
            <v>42998.831781801528</v>
          </cell>
          <cell r="M30">
            <v>42685.661148861669</v>
          </cell>
          <cell r="N30">
            <v>43413.562643815756</v>
          </cell>
          <cell r="O30">
            <v>41031.578473704751</v>
          </cell>
          <cell r="P30">
            <v>41835.379665366243</v>
          </cell>
        </row>
        <row r="31">
          <cell r="B31" t="str">
            <v>Santo Domingo Oeste (MWh)</v>
          </cell>
          <cell r="C31">
            <v>143.39351945234705</v>
          </cell>
          <cell r="D31">
            <v>0.23555846630821176</v>
          </cell>
          <cell r="E31">
            <v>96031.222175535688</v>
          </cell>
          <cell r="F31">
            <v>90521.968530628772</v>
          </cell>
          <cell r="G31">
            <v>99780.825802014137</v>
          </cell>
          <cell r="H31">
            <v>97994.499451515658</v>
          </cell>
          <cell r="I31">
            <v>108359.14567474098</v>
          </cell>
          <cell r="J31">
            <v>105801.99016327402</v>
          </cell>
          <cell r="K31">
            <v>110457.95767175859</v>
          </cell>
          <cell r="L31">
            <v>110478.73004337634</v>
          </cell>
          <cell r="M31">
            <v>109674.08739657963</v>
          </cell>
          <cell r="N31">
            <v>111544.31571271815</v>
          </cell>
          <cell r="O31">
            <v>105424.18232321834</v>
          </cell>
          <cell r="P31">
            <v>107489.42296307447</v>
          </cell>
        </row>
        <row r="32">
          <cell r="B32" t="str">
            <v>San Cristóbal (MWh)</v>
          </cell>
          <cell r="C32">
            <v>93.16160842138413</v>
          </cell>
          <cell r="D32">
            <v>0.14978848721444413</v>
          </cell>
          <cell r="E32">
            <v>61064.973466955445</v>
          </cell>
          <cell r="F32">
            <v>57561.712547980365</v>
          </cell>
          <cell r="G32">
            <v>63449.296406675749</v>
          </cell>
          <cell r="H32">
            <v>62313.395303624893</v>
          </cell>
          <cell r="I32">
            <v>68904.135609509205</v>
          </cell>
          <cell r="J32">
            <v>67278.074523114032</v>
          </cell>
          <cell r="K32">
            <v>70238.74216773604</v>
          </cell>
          <cell r="L32">
            <v>70251.95104181832</v>
          </cell>
          <cell r="M32">
            <v>69740.289513787284</v>
          </cell>
          <cell r="N32">
            <v>70929.542757835254</v>
          </cell>
          <cell r="O32">
            <v>67037.831556233548</v>
          </cell>
          <cell r="P32">
            <v>68351.090536163741</v>
          </cell>
          <cell r="Q32">
            <v>65795.270042175413</v>
          </cell>
          <cell r="R32">
            <v>65795.270042175413</v>
          </cell>
          <cell r="S32">
            <v>65795.270042175413</v>
          </cell>
          <cell r="T32">
            <v>65795.270042175413</v>
          </cell>
          <cell r="U32">
            <v>65795.270042175413</v>
          </cell>
          <cell r="V32">
            <v>65795.270042175413</v>
          </cell>
          <cell r="W32">
            <v>65795.270042175413</v>
          </cell>
          <cell r="X32">
            <v>65795.270042175413</v>
          </cell>
          <cell r="Y32">
            <v>65795.270042175413</v>
          </cell>
          <cell r="Z32">
            <v>65795.270042175413</v>
          </cell>
          <cell r="AA32">
            <v>65795.270042175413</v>
          </cell>
          <cell r="AB32">
            <v>65795.270042175413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e">
            <v>#DIV/0!</v>
          </cell>
          <cell r="BB32" t="e">
            <v>#DIV/0!</v>
          </cell>
          <cell r="BC32" t="e">
            <v>#DIV/0!</v>
          </cell>
          <cell r="BD32" t="e">
            <v>#DIV/0!</v>
          </cell>
          <cell r="BE32" t="e">
            <v>#DIV/0!</v>
          </cell>
          <cell r="BF32" t="e">
            <v>#DIV/0!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  <cell r="BL32" t="e">
            <v>#DIV/0!</v>
          </cell>
          <cell r="BM32" t="e">
            <v>#DIV/0!</v>
          </cell>
          <cell r="BN32" t="e">
            <v>#DIV/0!</v>
          </cell>
          <cell r="BO32" t="e">
            <v>#DIV/0!</v>
          </cell>
          <cell r="BP32" t="e">
            <v>#DIV/0!</v>
          </cell>
          <cell r="BQ32" t="e">
            <v>#DIV/0!</v>
          </cell>
          <cell r="BR32" t="e">
            <v>#DIV/0!</v>
          </cell>
          <cell r="BS32" t="e">
            <v>#DIV/0!</v>
          </cell>
          <cell r="BT32" t="e">
            <v>#DIV/0!</v>
          </cell>
          <cell r="BU32" t="e">
            <v>#DIV/0!</v>
          </cell>
          <cell r="BV32" t="e">
            <v>#DIV/0!</v>
          </cell>
          <cell r="BW32" t="e">
            <v>#DIV/0!</v>
          </cell>
          <cell r="BX32" t="e">
            <v>#DIV/0!</v>
          </cell>
          <cell r="BY32" t="e">
            <v>#DIV/0!</v>
          </cell>
          <cell r="BZ32" t="e">
            <v>#DIV/0!</v>
          </cell>
          <cell r="CA32" t="e">
            <v>#DIV/0!</v>
          </cell>
          <cell r="CB32" t="e">
            <v>#DIV/0!</v>
          </cell>
          <cell r="CC32" t="e">
            <v>#DIV/0!</v>
          </cell>
          <cell r="CD32" t="e">
            <v>#DIV/0!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  <cell r="CX32" t="e">
            <v>#DIV/0!</v>
          </cell>
          <cell r="CY32" t="e">
            <v>#DIV/0!</v>
          </cell>
          <cell r="CZ32" t="e">
            <v>#DIV/0!</v>
          </cell>
          <cell r="DA32" t="e">
            <v>#DIV/0!</v>
          </cell>
          <cell r="DB32" t="e">
            <v>#DIV/0!</v>
          </cell>
          <cell r="DC32" t="e">
            <v>#DIV/0!</v>
          </cell>
          <cell r="DD32" t="e">
            <v>#DIV/0!</v>
          </cell>
          <cell r="DE32" t="e">
            <v>#DIV/0!</v>
          </cell>
          <cell r="DF32" t="e">
            <v>#DIV/0!</v>
          </cell>
          <cell r="DG32" t="e">
            <v>#DIV/0!</v>
          </cell>
          <cell r="DH32" t="e">
            <v>#DIV/0!</v>
          </cell>
          <cell r="DI32" t="e">
            <v>#DIV/0!</v>
          </cell>
          <cell r="DJ32" t="e">
            <v>#DIV/0!</v>
          </cell>
          <cell r="DK32" t="e">
            <v>#DIV/0!</v>
          </cell>
          <cell r="DL32" t="e">
            <v>#DIV/0!</v>
          </cell>
          <cell r="DM32" t="e">
            <v>#DIV/0!</v>
          </cell>
          <cell r="DN32" t="e">
            <v>#DIV/0!</v>
          </cell>
          <cell r="DO32" t="e">
            <v>#DIV/0!</v>
          </cell>
          <cell r="DP32" t="e">
            <v>#DIV/0!</v>
          </cell>
          <cell r="DQ32" t="e">
            <v>#DIV/0!</v>
          </cell>
          <cell r="DR32" t="e">
            <v>#DIV/0!</v>
          </cell>
          <cell r="DS32" t="e">
            <v>#DIV/0!</v>
          </cell>
          <cell r="DT32" t="e">
            <v>#DIV/0!</v>
          </cell>
          <cell r="DU32" t="e">
            <v>#DIV/0!</v>
          </cell>
          <cell r="DV32" t="e">
            <v>#DIV/0!</v>
          </cell>
          <cell r="DW32" t="e">
            <v>#DIV/0!</v>
          </cell>
          <cell r="DX32" t="e">
            <v>#DIV/0!</v>
          </cell>
          <cell r="DY32" t="e">
            <v>#DIV/0!</v>
          </cell>
          <cell r="DZ32" t="e">
            <v>#DIV/0!</v>
          </cell>
          <cell r="EA32" t="e">
            <v>#DIV/0!</v>
          </cell>
          <cell r="EB32" t="e">
            <v>#DIV/0!</v>
          </cell>
          <cell r="EC32" t="e">
            <v>#DIV/0!</v>
          </cell>
          <cell r="ED32" t="e">
            <v>#DIV/0!</v>
          </cell>
          <cell r="EE32" t="e">
            <v>#DIV/0!</v>
          </cell>
          <cell r="EF32" t="e">
            <v>#DIV/0!</v>
          </cell>
          <cell r="EG32" t="e">
            <v>#DIV/0!</v>
          </cell>
          <cell r="EH32" t="e">
            <v>#DIV/0!</v>
          </cell>
          <cell r="EI32" t="e">
            <v>#DIV/0!</v>
          </cell>
          <cell r="EJ32" t="e">
            <v>#DIV/0!</v>
          </cell>
          <cell r="EK32" t="e">
            <v>#DIV/0!</v>
          </cell>
          <cell r="EL32" t="e">
            <v>#DIV/0!</v>
          </cell>
          <cell r="EM32" t="e">
            <v>#DIV/0!</v>
          </cell>
          <cell r="EN32" t="e">
            <v>#DIV/0!</v>
          </cell>
          <cell r="EO32" t="e">
            <v>#DIV/0!</v>
          </cell>
          <cell r="EP32" t="e">
            <v>#DIV/0!</v>
          </cell>
          <cell r="EQ32" t="e">
            <v>#DIV/0!</v>
          </cell>
          <cell r="ER32" t="e">
            <v>#DIV/0!</v>
          </cell>
          <cell r="ES32" t="e">
            <v>#DIV/0!</v>
          </cell>
          <cell r="ET32" t="e">
            <v>#DIV/0!</v>
          </cell>
          <cell r="EU32" t="e">
            <v>#DIV/0!</v>
          </cell>
          <cell r="EV32" t="e">
            <v>#DIV/0!</v>
          </cell>
          <cell r="EW32" t="e">
            <v>#DIV/0!</v>
          </cell>
          <cell r="EX32" t="e">
            <v>#DIV/0!</v>
          </cell>
          <cell r="EY32" t="e">
            <v>#DIV/0!</v>
          </cell>
          <cell r="EZ32" t="e">
            <v>#DIV/0!</v>
          </cell>
          <cell r="FA32" t="e">
            <v>#DIV/0!</v>
          </cell>
          <cell r="FB32" t="e">
            <v>#DIV/0!</v>
          </cell>
          <cell r="FC32" t="e">
            <v>#DIV/0!</v>
          </cell>
          <cell r="FD32" t="e">
            <v>#DIV/0!</v>
          </cell>
          <cell r="FE32" t="e">
            <v>#DIV/0!</v>
          </cell>
          <cell r="FF32" t="e">
            <v>#DIV/0!</v>
          </cell>
          <cell r="FG32" t="e">
            <v>#DIV/0!</v>
          </cell>
          <cell r="FH32" t="e">
            <v>#DIV/0!</v>
          </cell>
          <cell r="FI32" t="e">
            <v>#DIV/0!</v>
          </cell>
          <cell r="FJ32" t="e">
            <v>#DIV/0!</v>
          </cell>
          <cell r="FK32" t="e">
            <v>#DIV/0!</v>
          </cell>
          <cell r="FL32" t="e">
            <v>#DIV/0!</v>
          </cell>
          <cell r="FM32" t="e">
            <v>#DIV/0!</v>
          </cell>
          <cell r="FN32" t="e">
            <v>#DIV/0!</v>
          </cell>
          <cell r="FO32" t="e">
            <v>#DIV/0!</v>
          </cell>
          <cell r="FP32" t="e">
            <v>#DIV/0!</v>
          </cell>
          <cell r="FQ32" t="e">
            <v>#DIV/0!</v>
          </cell>
          <cell r="FR32" t="e">
            <v>#DIV/0!</v>
          </cell>
          <cell r="FS32" t="e">
            <v>#DIV/0!</v>
          </cell>
          <cell r="FT32" t="e">
            <v>#DIV/0!</v>
          </cell>
          <cell r="FU32" t="e">
            <v>#DIV/0!</v>
          </cell>
          <cell r="FV32" t="e">
            <v>#DIV/0!</v>
          </cell>
          <cell r="FW32" t="e">
            <v>#DIV/0!</v>
          </cell>
          <cell r="FX32" t="e">
            <v>#DIV/0!</v>
          </cell>
          <cell r="FY32" t="e">
            <v>#DIV/0!</v>
          </cell>
          <cell r="FZ32" t="e">
            <v>#DIV/0!</v>
          </cell>
          <cell r="GA32" t="e">
            <v>#DIV/0!</v>
          </cell>
          <cell r="GB32" t="e">
            <v>#DIV/0!</v>
          </cell>
          <cell r="GC32" t="e">
            <v>#DIV/0!</v>
          </cell>
          <cell r="GD32" t="e">
            <v>#DIV/0!</v>
          </cell>
          <cell r="GE32" t="e">
            <v>#DIV/0!</v>
          </cell>
          <cell r="GF32" t="e">
            <v>#DIV/0!</v>
          </cell>
          <cell r="GG32" t="e">
            <v>#DIV/0!</v>
          </cell>
          <cell r="GH32" t="e">
            <v>#DIV/0!</v>
          </cell>
          <cell r="GI32" t="e">
            <v>#DIV/0!</v>
          </cell>
          <cell r="GJ32" t="e">
            <v>#DIV/0!</v>
          </cell>
          <cell r="GK32" t="e">
            <v>#DIV/0!</v>
          </cell>
          <cell r="GL32" t="e">
            <v>#DIV/0!</v>
          </cell>
          <cell r="GM32" t="e">
            <v>#DIV/0!</v>
          </cell>
          <cell r="GN32" t="e">
            <v>#DIV/0!</v>
          </cell>
        </row>
        <row r="33">
          <cell r="B33" t="str">
            <v>Azua (MWh)</v>
          </cell>
          <cell r="C33">
            <v>26.527592445724785</v>
          </cell>
          <cell r="D33">
            <v>3.4935151355321638E-2</v>
          </cell>
          <cell r="E33">
            <v>14242.176620174001</v>
          </cell>
          <cell r="F33">
            <v>13425.111485746394</v>
          </cell>
          <cell r="G33">
            <v>14798.271980559361</v>
          </cell>
          <cell r="H33">
            <v>14533.345899137985</v>
          </cell>
          <cell r="I33">
            <v>16070.503489894963</v>
          </cell>
          <cell r="J33">
            <v>15691.257452882204</v>
          </cell>
          <cell r="K33">
            <v>16381.773621388509</v>
          </cell>
          <cell r="L33">
            <v>16384.854325545944</v>
          </cell>
          <cell r="M33">
            <v>16265.519567201878</v>
          </cell>
          <cell r="N33">
            <v>16542.888962228499</v>
          </cell>
          <cell r="O33">
            <v>15635.225613812989</v>
          </cell>
          <cell r="P33">
            <v>15941.516852116998</v>
          </cell>
          <cell r="Q33">
            <v>18735.079160941161</v>
          </cell>
          <cell r="R33">
            <v>18735.079160941161</v>
          </cell>
          <cell r="S33">
            <v>18735.079160941161</v>
          </cell>
          <cell r="T33">
            <v>18735.079160941161</v>
          </cell>
          <cell r="U33">
            <v>18735.079160941161</v>
          </cell>
          <cell r="V33">
            <v>18735.079160941161</v>
          </cell>
          <cell r="W33">
            <v>18735.079160941161</v>
          </cell>
          <cell r="X33">
            <v>18735.079160941161</v>
          </cell>
          <cell r="Y33">
            <v>18735.079160941161</v>
          </cell>
          <cell r="Z33">
            <v>18735.079160941161</v>
          </cell>
          <cell r="AA33">
            <v>18735.079160941161</v>
          </cell>
          <cell r="AB33">
            <v>18735.079160941161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e">
            <v>#DIV/0!</v>
          </cell>
          <cell r="BB33" t="e">
            <v>#DIV/0!</v>
          </cell>
          <cell r="BC33" t="e">
            <v>#DIV/0!</v>
          </cell>
          <cell r="BD33" t="e">
            <v>#DIV/0!</v>
          </cell>
          <cell r="BE33" t="e">
            <v>#DIV/0!</v>
          </cell>
          <cell r="BF33" t="e">
            <v>#DIV/0!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  <cell r="BL33" t="e">
            <v>#DIV/0!</v>
          </cell>
          <cell r="BM33" t="e">
            <v>#DIV/0!</v>
          </cell>
          <cell r="BN33" t="e">
            <v>#DIV/0!</v>
          </cell>
          <cell r="BO33" t="e">
            <v>#DIV/0!</v>
          </cell>
          <cell r="BP33" t="e">
            <v>#DIV/0!</v>
          </cell>
          <cell r="BQ33" t="e">
            <v>#DIV/0!</v>
          </cell>
          <cell r="BR33" t="e">
            <v>#DIV/0!</v>
          </cell>
          <cell r="BS33" t="e">
            <v>#DIV/0!</v>
          </cell>
          <cell r="BT33" t="e">
            <v>#DIV/0!</v>
          </cell>
          <cell r="BU33" t="e">
            <v>#DIV/0!</v>
          </cell>
          <cell r="BV33" t="e">
            <v>#DIV/0!</v>
          </cell>
          <cell r="BW33" t="e">
            <v>#DIV/0!</v>
          </cell>
          <cell r="BX33" t="e">
            <v>#DIV/0!</v>
          </cell>
          <cell r="BY33" t="e">
            <v>#DIV/0!</v>
          </cell>
          <cell r="BZ33" t="e">
            <v>#DIV/0!</v>
          </cell>
          <cell r="CA33" t="e">
            <v>#DIV/0!</v>
          </cell>
          <cell r="CB33" t="e">
            <v>#DIV/0!</v>
          </cell>
          <cell r="CC33" t="e">
            <v>#DIV/0!</v>
          </cell>
          <cell r="CD33" t="e">
            <v>#DIV/0!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  <cell r="CX33" t="e">
            <v>#DIV/0!</v>
          </cell>
          <cell r="CY33" t="e">
            <v>#DIV/0!</v>
          </cell>
          <cell r="CZ33" t="e">
            <v>#DIV/0!</v>
          </cell>
          <cell r="DA33" t="e">
            <v>#DIV/0!</v>
          </cell>
          <cell r="DB33" t="e">
            <v>#DIV/0!</v>
          </cell>
          <cell r="DC33" t="e">
            <v>#DIV/0!</v>
          </cell>
          <cell r="DD33" t="e">
            <v>#DIV/0!</v>
          </cell>
          <cell r="DE33" t="e">
            <v>#DIV/0!</v>
          </cell>
          <cell r="DF33" t="e">
            <v>#DIV/0!</v>
          </cell>
          <cell r="DG33" t="e">
            <v>#DIV/0!</v>
          </cell>
          <cell r="DH33" t="e">
            <v>#DIV/0!</v>
          </cell>
          <cell r="DI33" t="e">
            <v>#DIV/0!</v>
          </cell>
          <cell r="DJ33" t="e">
            <v>#DIV/0!</v>
          </cell>
          <cell r="DK33" t="e">
            <v>#DIV/0!</v>
          </cell>
          <cell r="DL33" t="e">
            <v>#DIV/0!</v>
          </cell>
          <cell r="DM33" t="e">
            <v>#DIV/0!</v>
          </cell>
          <cell r="DN33" t="e">
            <v>#DIV/0!</v>
          </cell>
          <cell r="DO33" t="e">
            <v>#DIV/0!</v>
          </cell>
          <cell r="DP33" t="e">
            <v>#DIV/0!</v>
          </cell>
          <cell r="DQ33" t="e">
            <v>#DIV/0!</v>
          </cell>
          <cell r="DR33" t="e">
            <v>#DIV/0!</v>
          </cell>
          <cell r="DS33" t="e">
            <v>#DIV/0!</v>
          </cell>
          <cell r="DT33" t="e">
            <v>#DIV/0!</v>
          </cell>
          <cell r="DU33" t="e">
            <v>#DIV/0!</v>
          </cell>
          <cell r="DV33" t="e">
            <v>#DIV/0!</v>
          </cell>
          <cell r="DW33" t="e">
            <v>#DIV/0!</v>
          </cell>
          <cell r="DX33" t="e">
            <v>#DIV/0!</v>
          </cell>
          <cell r="DY33" t="e">
            <v>#DIV/0!</v>
          </cell>
          <cell r="DZ33" t="e">
            <v>#DIV/0!</v>
          </cell>
          <cell r="EA33" t="e">
            <v>#DIV/0!</v>
          </cell>
          <cell r="EB33" t="e">
            <v>#DIV/0!</v>
          </cell>
          <cell r="EC33" t="e">
            <v>#DIV/0!</v>
          </cell>
          <cell r="ED33" t="e">
            <v>#DIV/0!</v>
          </cell>
          <cell r="EE33" t="e">
            <v>#DIV/0!</v>
          </cell>
          <cell r="EF33" t="e">
            <v>#DIV/0!</v>
          </cell>
          <cell r="EG33" t="e">
            <v>#DIV/0!</v>
          </cell>
          <cell r="EH33" t="e">
            <v>#DIV/0!</v>
          </cell>
          <cell r="EI33" t="e">
            <v>#DIV/0!</v>
          </cell>
          <cell r="EJ33" t="e">
            <v>#DIV/0!</v>
          </cell>
          <cell r="EK33" t="e">
            <v>#DIV/0!</v>
          </cell>
          <cell r="EL33" t="e">
            <v>#DIV/0!</v>
          </cell>
          <cell r="EM33" t="e">
            <v>#DIV/0!</v>
          </cell>
          <cell r="EN33" t="e">
            <v>#DIV/0!</v>
          </cell>
          <cell r="EO33" t="e">
            <v>#DIV/0!</v>
          </cell>
          <cell r="EP33" t="e">
            <v>#DIV/0!</v>
          </cell>
          <cell r="EQ33" t="e">
            <v>#DIV/0!</v>
          </cell>
          <cell r="ER33" t="e">
            <v>#DIV/0!</v>
          </cell>
          <cell r="ES33" t="e">
            <v>#DIV/0!</v>
          </cell>
          <cell r="ET33" t="e">
            <v>#DIV/0!</v>
          </cell>
          <cell r="EU33" t="e">
            <v>#DIV/0!</v>
          </cell>
          <cell r="EV33" t="e">
            <v>#DIV/0!</v>
          </cell>
          <cell r="EW33" t="e">
            <v>#DIV/0!</v>
          </cell>
          <cell r="EX33" t="e">
            <v>#DIV/0!</v>
          </cell>
          <cell r="EY33" t="e">
            <v>#DIV/0!</v>
          </cell>
          <cell r="EZ33" t="e">
            <v>#DIV/0!</v>
          </cell>
          <cell r="FA33" t="e">
            <v>#DIV/0!</v>
          </cell>
          <cell r="FB33" t="e">
            <v>#DIV/0!</v>
          </cell>
          <cell r="FC33" t="e">
            <v>#DIV/0!</v>
          </cell>
          <cell r="FD33" t="e">
            <v>#DIV/0!</v>
          </cell>
          <cell r="FE33" t="e">
            <v>#DIV/0!</v>
          </cell>
          <cell r="FF33" t="e">
            <v>#DIV/0!</v>
          </cell>
          <cell r="FG33" t="e">
            <v>#DIV/0!</v>
          </cell>
          <cell r="FH33" t="e">
            <v>#DIV/0!</v>
          </cell>
          <cell r="FI33" t="e">
            <v>#DIV/0!</v>
          </cell>
          <cell r="FJ33" t="e">
            <v>#DIV/0!</v>
          </cell>
          <cell r="FK33" t="e">
            <v>#DIV/0!</v>
          </cell>
          <cell r="FL33" t="e">
            <v>#DIV/0!</v>
          </cell>
          <cell r="FM33" t="e">
            <v>#DIV/0!</v>
          </cell>
          <cell r="FN33" t="e">
            <v>#DIV/0!</v>
          </cell>
          <cell r="FO33" t="e">
            <v>#DIV/0!</v>
          </cell>
          <cell r="FP33" t="e">
            <v>#DIV/0!</v>
          </cell>
          <cell r="FQ33" t="e">
            <v>#DIV/0!</v>
          </cell>
          <cell r="FR33" t="e">
            <v>#DIV/0!</v>
          </cell>
          <cell r="FS33" t="e">
            <v>#DIV/0!</v>
          </cell>
          <cell r="FT33" t="e">
            <v>#DIV/0!</v>
          </cell>
          <cell r="FU33" t="e">
            <v>#DIV/0!</v>
          </cell>
          <cell r="FV33" t="e">
            <v>#DIV/0!</v>
          </cell>
          <cell r="FW33" t="e">
            <v>#DIV/0!</v>
          </cell>
          <cell r="FX33" t="e">
            <v>#DIV/0!</v>
          </cell>
          <cell r="FY33" t="e">
            <v>#DIV/0!</v>
          </cell>
          <cell r="FZ33" t="e">
            <v>#DIV/0!</v>
          </cell>
          <cell r="GA33" t="e">
            <v>#DIV/0!</v>
          </cell>
          <cell r="GB33" t="e">
            <v>#DIV/0!</v>
          </cell>
          <cell r="GC33" t="e">
            <v>#DIV/0!</v>
          </cell>
          <cell r="GD33" t="e">
            <v>#DIV/0!</v>
          </cell>
          <cell r="GE33" t="e">
            <v>#DIV/0!</v>
          </cell>
          <cell r="GF33" t="e">
            <v>#DIV/0!</v>
          </cell>
          <cell r="GG33" t="e">
            <v>#DIV/0!</v>
          </cell>
          <cell r="GH33" t="e">
            <v>#DIV/0!</v>
          </cell>
          <cell r="GI33" t="e">
            <v>#DIV/0!</v>
          </cell>
          <cell r="GJ33" t="e">
            <v>#DIV/0!</v>
          </cell>
          <cell r="GK33" t="e">
            <v>#DIV/0!</v>
          </cell>
          <cell r="GL33" t="e">
            <v>#DIV/0!</v>
          </cell>
          <cell r="GM33" t="e">
            <v>#DIV/0!</v>
          </cell>
          <cell r="GN33" t="e">
            <v>#DIV/0!</v>
          </cell>
        </row>
        <row r="34">
          <cell r="B34" t="str">
            <v>Bani (MWh)</v>
          </cell>
          <cell r="C34">
            <v>35.33893447264343</v>
          </cell>
          <cell r="D34">
            <v>5.1252615786687376E-2</v>
          </cell>
          <cell r="E34">
            <v>20894.393696929768</v>
          </cell>
          <cell r="F34">
            <v>19695.694856853406</v>
          </cell>
          <cell r="G34">
            <v>21710.229345005435</v>
          </cell>
          <cell r="H34">
            <v>21321.561938791547</v>
          </cell>
          <cell r="I34">
            <v>23576.693070223053</v>
          </cell>
          <cell r="J34">
            <v>23020.30929429652</v>
          </cell>
          <cell r="K34">
            <v>24033.35084430996</v>
          </cell>
          <cell r="L34">
            <v>24037.870479703197</v>
          </cell>
          <cell r="M34">
            <v>23862.796999780399</v>
          </cell>
          <cell r="N34">
            <v>24269.719726111165</v>
          </cell>
          <cell r="O34">
            <v>22938.106177715534</v>
          </cell>
          <cell r="P34">
            <v>23387.459523746846</v>
          </cell>
        </row>
        <row r="35">
          <cell r="B35" t="str">
            <v>Barahona (MWh)</v>
          </cell>
          <cell r="C35">
            <v>41.382799602276272</v>
          </cell>
          <cell r="D35">
            <v>5.8653647782394583E-2</v>
          </cell>
          <cell r="E35">
            <v>23911.60704122989</v>
          </cell>
          <cell r="F35">
            <v>22539.812480428835</v>
          </cell>
          <cell r="G35">
            <v>24845.251812644288</v>
          </cell>
          <cell r="H35">
            <v>24400.459663040725</v>
          </cell>
          <cell r="I35">
            <v>26981.238518048034</v>
          </cell>
          <cell r="J35">
            <v>26344.511250100273</v>
          </cell>
          <cell r="K35">
            <v>27503.839049304097</v>
          </cell>
          <cell r="L35">
            <v>27509.011333652725</v>
          </cell>
          <cell r="M35">
            <v>27308.656716238311</v>
          </cell>
          <cell r="N35">
            <v>27774.340309134182</v>
          </cell>
          <cell r="O35">
            <v>26250.437756044412</v>
          </cell>
          <cell r="P35">
            <v>26764.679077846507</v>
          </cell>
          <cell r="Q35">
            <v>29226.550733402873</v>
          </cell>
          <cell r="R35">
            <v>29226.550733402873</v>
          </cell>
          <cell r="S35">
            <v>29226.550733402873</v>
          </cell>
          <cell r="T35">
            <v>29226.550733402873</v>
          </cell>
          <cell r="U35">
            <v>29226.550733402873</v>
          </cell>
          <cell r="V35">
            <v>29226.550733402873</v>
          </cell>
          <cell r="W35">
            <v>29226.550733402873</v>
          </cell>
          <cell r="X35">
            <v>29226.550733402873</v>
          </cell>
          <cell r="Y35">
            <v>29226.550733402873</v>
          </cell>
          <cell r="Z35">
            <v>29226.550733402873</v>
          </cell>
          <cell r="AA35">
            <v>29226.550733402873</v>
          </cell>
          <cell r="AB35">
            <v>29226.550733402873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e">
            <v>#DIV/0!</v>
          </cell>
          <cell r="BB35" t="e">
            <v>#DIV/0!</v>
          </cell>
          <cell r="BC35" t="e">
            <v>#DIV/0!</v>
          </cell>
          <cell r="BD35" t="e">
            <v>#DIV/0!</v>
          </cell>
          <cell r="BE35" t="e">
            <v>#DIV/0!</v>
          </cell>
          <cell r="BF35" t="e">
            <v>#DIV/0!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Q35" t="e">
            <v>#DIV/0!</v>
          </cell>
          <cell r="BR35" t="e">
            <v>#DIV/0!</v>
          </cell>
          <cell r="BS35" t="e">
            <v>#DIV/0!</v>
          </cell>
          <cell r="BT35" t="e">
            <v>#DIV/0!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BZ35" t="e">
            <v>#DIV/0!</v>
          </cell>
          <cell r="CA35" t="e">
            <v>#DIV/0!</v>
          </cell>
          <cell r="CB35" t="e">
            <v>#DIV/0!</v>
          </cell>
          <cell r="CC35" t="e">
            <v>#DIV/0!</v>
          </cell>
          <cell r="CD35" t="e">
            <v>#DIV/0!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  <cell r="CX35" t="e">
            <v>#DIV/0!</v>
          </cell>
          <cell r="CY35" t="e">
            <v>#DIV/0!</v>
          </cell>
          <cell r="CZ35" t="e">
            <v>#DIV/0!</v>
          </cell>
          <cell r="DA35" t="e">
            <v>#DIV/0!</v>
          </cell>
          <cell r="DB35" t="e">
            <v>#DIV/0!</v>
          </cell>
          <cell r="DC35" t="e">
            <v>#DIV/0!</v>
          </cell>
          <cell r="DD35" t="e">
            <v>#DIV/0!</v>
          </cell>
          <cell r="DE35" t="e">
            <v>#DIV/0!</v>
          </cell>
          <cell r="DF35" t="e">
            <v>#DIV/0!</v>
          </cell>
          <cell r="DG35" t="e">
            <v>#DIV/0!</v>
          </cell>
          <cell r="DH35" t="e">
            <v>#DIV/0!</v>
          </cell>
          <cell r="DI35" t="e">
            <v>#DIV/0!</v>
          </cell>
          <cell r="DJ35" t="e">
            <v>#DIV/0!</v>
          </cell>
          <cell r="DK35" t="e">
            <v>#DIV/0!</v>
          </cell>
          <cell r="DL35" t="e">
            <v>#DIV/0!</v>
          </cell>
          <cell r="DM35" t="e">
            <v>#DIV/0!</v>
          </cell>
          <cell r="DN35" t="e">
            <v>#DIV/0!</v>
          </cell>
          <cell r="DO35" t="e">
            <v>#DIV/0!</v>
          </cell>
          <cell r="DP35" t="e">
            <v>#DIV/0!</v>
          </cell>
          <cell r="DQ35" t="e">
            <v>#DIV/0!</v>
          </cell>
          <cell r="DR35" t="e">
            <v>#DIV/0!</v>
          </cell>
          <cell r="DS35" t="e">
            <v>#DIV/0!</v>
          </cell>
          <cell r="DT35" t="e">
            <v>#DIV/0!</v>
          </cell>
          <cell r="DU35" t="e">
            <v>#DIV/0!</v>
          </cell>
          <cell r="DV35" t="e">
            <v>#DIV/0!</v>
          </cell>
          <cell r="DW35" t="e">
            <v>#DIV/0!</v>
          </cell>
          <cell r="DX35" t="e">
            <v>#DIV/0!</v>
          </cell>
          <cell r="DY35" t="e">
            <v>#DIV/0!</v>
          </cell>
          <cell r="DZ35" t="e">
            <v>#DIV/0!</v>
          </cell>
          <cell r="EA35" t="e">
            <v>#DIV/0!</v>
          </cell>
          <cell r="EB35" t="e">
            <v>#DIV/0!</v>
          </cell>
          <cell r="EC35" t="e">
            <v>#DIV/0!</v>
          </cell>
          <cell r="ED35" t="e">
            <v>#DIV/0!</v>
          </cell>
          <cell r="EE35" t="e">
            <v>#DIV/0!</v>
          </cell>
          <cell r="EF35" t="e">
            <v>#DIV/0!</v>
          </cell>
          <cell r="EG35" t="e">
            <v>#DIV/0!</v>
          </cell>
          <cell r="EH35" t="e">
            <v>#DIV/0!</v>
          </cell>
          <cell r="EI35" t="e">
            <v>#DIV/0!</v>
          </cell>
          <cell r="EJ35" t="e">
            <v>#DIV/0!</v>
          </cell>
          <cell r="EK35" t="e">
            <v>#DIV/0!</v>
          </cell>
          <cell r="EL35" t="e">
            <v>#DIV/0!</v>
          </cell>
          <cell r="EM35" t="e">
            <v>#DIV/0!</v>
          </cell>
          <cell r="EN35" t="e">
            <v>#DIV/0!</v>
          </cell>
          <cell r="EO35" t="e">
            <v>#DIV/0!</v>
          </cell>
          <cell r="EP35" t="e">
            <v>#DIV/0!</v>
          </cell>
          <cell r="EQ35" t="e">
            <v>#DIV/0!</v>
          </cell>
          <cell r="ER35" t="e">
            <v>#DIV/0!</v>
          </cell>
          <cell r="ES35" t="e">
            <v>#DIV/0!</v>
          </cell>
          <cell r="ET35" t="e">
            <v>#DIV/0!</v>
          </cell>
          <cell r="EU35" t="e">
            <v>#DIV/0!</v>
          </cell>
          <cell r="EV35" t="e">
            <v>#DIV/0!</v>
          </cell>
          <cell r="EW35" t="e">
            <v>#DIV/0!</v>
          </cell>
          <cell r="EX35" t="e">
            <v>#DIV/0!</v>
          </cell>
          <cell r="EY35" t="e">
            <v>#DIV/0!</v>
          </cell>
          <cell r="EZ35" t="e">
            <v>#DIV/0!</v>
          </cell>
          <cell r="FA35" t="e">
            <v>#DIV/0!</v>
          </cell>
          <cell r="FB35" t="e">
            <v>#DIV/0!</v>
          </cell>
          <cell r="FC35" t="e">
            <v>#DIV/0!</v>
          </cell>
          <cell r="FD35" t="e">
            <v>#DIV/0!</v>
          </cell>
          <cell r="FE35" t="e">
            <v>#DIV/0!</v>
          </cell>
          <cell r="FF35" t="e">
            <v>#DIV/0!</v>
          </cell>
          <cell r="FG35" t="e">
            <v>#DIV/0!</v>
          </cell>
          <cell r="FH35" t="e">
            <v>#DIV/0!</v>
          </cell>
          <cell r="FI35" t="e">
            <v>#DIV/0!</v>
          </cell>
          <cell r="FJ35" t="e">
            <v>#DIV/0!</v>
          </cell>
          <cell r="FK35" t="e">
            <v>#DIV/0!</v>
          </cell>
          <cell r="FL35" t="e">
            <v>#DIV/0!</v>
          </cell>
          <cell r="FM35" t="e">
            <v>#DIV/0!</v>
          </cell>
          <cell r="FN35" t="e">
            <v>#DIV/0!</v>
          </cell>
          <cell r="FO35" t="e">
            <v>#DIV/0!</v>
          </cell>
          <cell r="FP35" t="e">
            <v>#DIV/0!</v>
          </cell>
          <cell r="FQ35" t="e">
            <v>#DIV/0!</v>
          </cell>
          <cell r="FR35" t="e">
            <v>#DIV/0!</v>
          </cell>
          <cell r="FS35" t="e">
            <v>#DIV/0!</v>
          </cell>
          <cell r="FT35" t="e">
            <v>#DIV/0!</v>
          </cell>
          <cell r="FU35" t="e">
            <v>#DIV/0!</v>
          </cell>
          <cell r="FV35" t="e">
            <v>#DIV/0!</v>
          </cell>
          <cell r="FW35" t="e">
            <v>#DIV/0!</v>
          </cell>
          <cell r="FX35" t="e">
            <v>#DIV/0!</v>
          </cell>
          <cell r="FY35" t="e">
            <v>#DIV/0!</v>
          </cell>
          <cell r="FZ35" t="e">
            <v>#DIV/0!</v>
          </cell>
          <cell r="GA35" t="e">
            <v>#DIV/0!</v>
          </cell>
          <cell r="GB35" t="e">
            <v>#DIV/0!</v>
          </cell>
          <cell r="GC35" t="e">
            <v>#DIV/0!</v>
          </cell>
          <cell r="GD35" t="e">
            <v>#DIV/0!</v>
          </cell>
          <cell r="GE35" t="e">
            <v>#DIV/0!</v>
          </cell>
          <cell r="GF35" t="e">
            <v>#DIV/0!</v>
          </cell>
          <cell r="GG35" t="e">
            <v>#DIV/0!</v>
          </cell>
          <cell r="GH35" t="e">
            <v>#DIV/0!</v>
          </cell>
          <cell r="GI35" t="e">
            <v>#DIV/0!</v>
          </cell>
          <cell r="GJ35" t="e">
            <v>#DIV/0!</v>
          </cell>
          <cell r="GK35" t="e">
            <v>#DIV/0!</v>
          </cell>
          <cell r="GL35" t="e">
            <v>#DIV/0!</v>
          </cell>
          <cell r="GM35" t="e">
            <v>#DIV/0!</v>
          </cell>
          <cell r="GN35" t="e">
            <v>#DIV/0!</v>
          </cell>
        </row>
        <row r="36">
          <cell r="B36" t="str">
            <v>San Juan (MWh)</v>
          </cell>
          <cell r="C36">
            <v>22.555388081908152</v>
          </cell>
          <cell r="D36">
            <v>3.0691945833083868E-2</v>
          </cell>
          <cell r="E36">
            <v>12512.32917028733</v>
          </cell>
          <cell r="F36">
            <v>11794.504347005623</v>
          </cell>
          <cell r="G36">
            <v>13000.881474108302</v>
          </cell>
          <cell r="H36">
            <v>12768.13317832863</v>
          </cell>
          <cell r="I36">
            <v>14118.588398418588</v>
          </cell>
          <cell r="J36">
            <v>13785.405390077785</v>
          </cell>
          <cell r="K36">
            <v>14392.051819775756</v>
          </cell>
          <cell r="L36">
            <v>14394.758343190129</v>
          </cell>
          <cell r="M36">
            <v>14289.917923240369</v>
          </cell>
          <cell r="N36">
            <v>14533.598174152336</v>
          </cell>
          <cell r="O36">
            <v>13736.179149373995</v>
          </cell>
          <cell r="P36">
            <v>14005.268411348607</v>
          </cell>
          <cell r="Q36">
            <v>15929.714770946017</v>
          </cell>
          <cell r="R36">
            <v>15929.714770946017</v>
          </cell>
          <cell r="S36">
            <v>15929.714770946017</v>
          </cell>
          <cell r="T36">
            <v>15929.714770946017</v>
          </cell>
          <cell r="U36">
            <v>15929.714770946017</v>
          </cell>
          <cell r="V36">
            <v>15929.714770946017</v>
          </cell>
          <cell r="W36">
            <v>15929.714770946017</v>
          </cell>
          <cell r="X36">
            <v>15929.714770946017</v>
          </cell>
          <cell r="Y36">
            <v>15929.714770946017</v>
          </cell>
          <cell r="Z36">
            <v>15929.714770946017</v>
          </cell>
          <cell r="AA36">
            <v>15929.714770946017</v>
          </cell>
          <cell r="AB36">
            <v>15929.714770946017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e">
            <v>#DIV/0!</v>
          </cell>
          <cell r="BB36" t="e">
            <v>#DIV/0!</v>
          </cell>
          <cell r="BC36" t="e">
            <v>#DIV/0!</v>
          </cell>
          <cell r="BD36" t="e">
            <v>#DIV/0!</v>
          </cell>
          <cell r="BE36" t="e">
            <v>#DIV/0!</v>
          </cell>
          <cell r="BF36" t="e">
            <v>#DIV/0!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  <cell r="BL36" t="e">
            <v>#DIV/0!</v>
          </cell>
          <cell r="BM36" t="e">
            <v>#DIV/0!</v>
          </cell>
          <cell r="BN36" t="e">
            <v>#DIV/0!</v>
          </cell>
          <cell r="BO36" t="e">
            <v>#DIV/0!</v>
          </cell>
          <cell r="BP36" t="e">
            <v>#DIV/0!</v>
          </cell>
          <cell r="BQ36" t="e">
            <v>#DIV/0!</v>
          </cell>
          <cell r="BR36" t="e">
            <v>#DIV/0!</v>
          </cell>
          <cell r="BS36" t="e">
            <v>#DIV/0!</v>
          </cell>
          <cell r="BT36" t="e">
            <v>#DIV/0!</v>
          </cell>
          <cell r="BU36" t="e">
            <v>#DIV/0!</v>
          </cell>
          <cell r="BV36" t="e">
            <v>#DIV/0!</v>
          </cell>
          <cell r="BW36" t="e">
            <v>#DIV/0!</v>
          </cell>
          <cell r="BX36" t="e">
            <v>#DIV/0!</v>
          </cell>
          <cell r="BY36" t="e">
            <v>#DIV/0!</v>
          </cell>
          <cell r="BZ36" t="e">
            <v>#DIV/0!</v>
          </cell>
          <cell r="CA36" t="e">
            <v>#DIV/0!</v>
          </cell>
          <cell r="CB36" t="e">
            <v>#DIV/0!</v>
          </cell>
          <cell r="CC36" t="e">
            <v>#DIV/0!</v>
          </cell>
          <cell r="CD36" t="e">
            <v>#DIV/0!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  <cell r="CX36" t="e">
            <v>#DIV/0!</v>
          </cell>
          <cell r="CY36" t="e">
            <v>#DIV/0!</v>
          </cell>
          <cell r="CZ36" t="e">
            <v>#DIV/0!</v>
          </cell>
          <cell r="DA36" t="e">
            <v>#DIV/0!</v>
          </cell>
          <cell r="DB36" t="e">
            <v>#DIV/0!</v>
          </cell>
          <cell r="DC36" t="e">
            <v>#DIV/0!</v>
          </cell>
          <cell r="DD36" t="e">
            <v>#DIV/0!</v>
          </cell>
          <cell r="DE36" t="e">
            <v>#DIV/0!</v>
          </cell>
          <cell r="DF36" t="e">
            <v>#DIV/0!</v>
          </cell>
          <cell r="DG36" t="e">
            <v>#DIV/0!</v>
          </cell>
          <cell r="DH36" t="e">
            <v>#DIV/0!</v>
          </cell>
          <cell r="DI36" t="e">
            <v>#DIV/0!</v>
          </cell>
          <cell r="DJ36" t="e">
            <v>#DIV/0!</v>
          </cell>
          <cell r="DK36" t="e">
            <v>#DIV/0!</v>
          </cell>
          <cell r="DL36" t="e">
            <v>#DIV/0!</v>
          </cell>
          <cell r="DM36" t="e">
            <v>#DIV/0!</v>
          </cell>
          <cell r="DN36" t="e">
            <v>#DIV/0!</v>
          </cell>
          <cell r="DO36" t="e">
            <v>#DIV/0!</v>
          </cell>
          <cell r="DP36" t="e">
            <v>#DIV/0!</v>
          </cell>
          <cell r="DQ36" t="e">
            <v>#DIV/0!</v>
          </cell>
          <cell r="DR36" t="e">
            <v>#DIV/0!</v>
          </cell>
          <cell r="DS36" t="e">
            <v>#DIV/0!</v>
          </cell>
          <cell r="DT36" t="e">
            <v>#DIV/0!</v>
          </cell>
          <cell r="DU36" t="e">
            <v>#DIV/0!</v>
          </cell>
          <cell r="DV36" t="e">
            <v>#DIV/0!</v>
          </cell>
          <cell r="DW36" t="e">
            <v>#DIV/0!</v>
          </cell>
          <cell r="DX36" t="e">
            <v>#DIV/0!</v>
          </cell>
          <cell r="DY36" t="e">
            <v>#DIV/0!</v>
          </cell>
          <cell r="DZ36" t="e">
            <v>#DIV/0!</v>
          </cell>
          <cell r="EA36" t="e">
            <v>#DIV/0!</v>
          </cell>
          <cell r="EB36" t="e">
            <v>#DIV/0!</v>
          </cell>
          <cell r="EC36" t="e">
            <v>#DIV/0!</v>
          </cell>
          <cell r="ED36" t="e">
            <v>#DIV/0!</v>
          </cell>
          <cell r="EE36" t="e">
            <v>#DIV/0!</v>
          </cell>
          <cell r="EF36" t="e">
            <v>#DIV/0!</v>
          </cell>
          <cell r="EG36" t="e">
            <v>#DIV/0!</v>
          </cell>
          <cell r="EH36" t="e">
            <v>#DIV/0!</v>
          </cell>
          <cell r="EI36" t="e">
            <v>#DIV/0!</v>
          </cell>
          <cell r="EJ36" t="e">
            <v>#DIV/0!</v>
          </cell>
          <cell r="EK36" t="e">
            <v>#DIV/0!</v>
          </cell>
          <cell r="EL36" t="e">
            <v>#DIV/0!</v>
          </cell>
          <cell r="EM36" t="e">
            <v>#DIV/0!</v>
          </cell>
          <cell r="EN36" t="e">
            <v>#DIV/0!</v>
          </cell>
          <cell r="EO36" t="e">
            <v>#DIV/0!</v>
          </cell>
          <cell r="EP36" t="e">
            <v>#DIV/0!</v>
          </cell>
          <cell r="EQ36" t="e">
            <v>#DIV/0!</v>
          </cell>
          <cell r="ER36" t="e">
            <v>#DIV/0!</v>
          </cell>
          <cell r="ES36" t="e">
            <v>#DIV/0!</v>
          </cell>
          <cell r="ET36" t="e">
            <v>#DIV/0!</v>
          </cell>
          <cell r="EU36" t="e">
            <v>#DIV/0!</v>
          </cell>
          <cell r="EV36" t="e">
            <v>#DIV/0!</v>
          </cell>
          <cell r="EW36" t="e">
            <v>#DIV/0!</v>
          </cell>
          <cell r="EX36" t="e">
            <v>#DIV/0!</v>
          </cell>
          <cell r="EY36" t="e">
            <v>#DIV/0!</v>
          </cell>
          <cell r="EZ36" t="e">
            <v>#DIV/0!</v>
          </cell>
          <cell r="FA36" t="e">
            <v>#DIV/0!</v>
          </cell>
          <cell r="FB36" t="e">
            <v>#DIV/0!</v>
          </cell>
          <cell r="FC36" t="e">
            <v>#DIV/0!</v>
          </cell>
          <cell r="FD36" t="e">
            <v>#DIV/0!</v>
          </cell>
          <cell r="FE36" t="e">
            <v>#DIV/0!</v>
          </cell>
          <cell r="FF36" t="e">
            <v>#DIV/0!</v>
          </cell>
          <cell r="FG36" t="e">
            <v>#DIV/0!</v>
          </cell>
          <cell r="FH36" t="e">
            <v>#DIV/0!</v>
          </cell>
          <cell r="FI36" t="e">
            <v>#DIV/0!</v>
          </cell>
          <cell r="FJ36" t="e">
            <v>#DIV/0!</v>
          </cell>
          <cell r="FK36" t="e">
            <v>#DIV/0!</v>
          </cell>
          <cell r="FL36" t="e">
            <v>#DIV/0!</v>
          </cell>
          <cell r="FM36" t="e">
            <v>#DIV/0!</v>
          </cell>
          <cell r="FN36" t="e">
            <v>#DIV/0!</v>
          </cell>
          <cell r="FO36" t="e">
            <v>#DIV/0!</v>
          </cell>
          <cell r="FP36" t="e">
            <v>#DIV/0!</v>
          </cell>
          <cell r="FQ36" t="e">
            <v>#DIV/0!</v>
          </cell>
          <cell r="FR36" t="e">
            <v>#DIV/0!</v>
          </cell>
          <cell r="FS36" t="e">
            <v>#DIV/0!</v>
          </cell>
          <cell r="FT36" t="e">
            <v>#DIV/0!</v>
          </cell>
          <cell r="FU36" t="e">
            <v>#DIV/0!</v>
          </cell>
          <cell r="FV36" t="e">
            <v>#DIV/0!</v>
          </cell>
          <cell r="FW36" t="e">
            <v>#DIV/0!</v>
          </cell>
          <cell r="FX36" t="e">
            <v>#DIV/0!</v>
          </cell>
          <cell r="FY36" t="e">
            <v>#DIV/0!</v>
          </cell>
          <cell r="FZ36" t="e">
            <v>#DIV/0!</v>
          </cell>
          <cell r="GA36" t="e">
            <v>#DIV/0!</v>
          </cell>
          <cell r="GB36" t="e">
            <v>#DIV/0!</v>
          </cell>
          <cell r="GC36" t="e">
            <v>#DIV/0!</v>
          </cell>
          <cell r="GD36" t="e">
            <v>#DIV/0!</v>
          </cell>
          <cell r="GE36" t="e">
            <v>#DIV/0!</v>
          </cell>
          <cell r="GF36" t="e">
            <v>#DIV/0!</v>
          </cell>
          <cell r="GG36" t="e">
            <v>#DIV/0!</v>
          </cell>
          <cell r="GH36" t="e">
            <v>#DIV/0!</v>
          </cell>
          <cell r="GI36" t="e">
            <v>#DIV/0!</v>
          </cell>
          <cell r="GJ36" t="e">
            <v>#DIV/0!</v>
          </cell>
          <cell r="GK36" t="e">
            <v>#DIV/0!</v>
          </cell>
          <cell r="GL36" t="e">
            <v>#DIV/0!</v>
          </cell>
          <cell r="GM36" t="e">
            <v>#DIV/0!</v>
          </cell>
          <cell r="GN36" t="e">
            <v>#DIV/0!</v>
          </cell>
        </row>
        <row r="37">
          <cell r="C37">
            <v>657</v>
          </cell>
        </row>
        <row r="38">
          <cell r="B38" t="str">
            <v>CMG max Energia Spot</v>
          </cell>
          <cell r="C38" t="str">
            <v>US$ / MWh</v>
          </cell>
        </row>
        <row r="39">
          <cell r="B39" t="str">
            <v>CMG max Potencia Spot</v>
          </cell>
          <cell r="C39" t="str">
            <v>US$ / kW-mes</v>
          </cell>
          <cell r="D39">
            <v>8.5901306660696317</v>
          </cell>
          <cell r="E39">
            <v>8.6345927729929315</v>
          </cell>
          <cell r="F39">
            <v>8.6138374162592957</v>
          </cell>
          <cell r="G39">
            <v>8.6498765843549332</v>
          </cell>
          <cell r="H39">
            <v>8.6498746079087283</v>
          </cell>
          <cell r="I39">
            <v>8.6859137835588012</v>
          </cell>
          <cell r="J39">
            <v>8.6859118310108574</v>
          </cell>
          <cell r="K39">
            <v>8.696090413070463</v>
          </cell>
          <cell r="L39">
            <v>8.7245271646281708</v>
          </cell>
          <cell r="M39">
            <v>8.6958546250339754</v>
          </cell>
          <cell r="N39">
            <v>8.6958546250339772</v>
          </cell>
          <cell r="O39">
            <v>8.7611916353255062</v>
          </cell>
          <cell r="P39">
            <v>8.7602652241070675</v>
          </cell>
          <cell r="Q39">
            <v>8.9429526056489426</v>
          </cell>
          <cell r="R39">
            <v>8.9582742045825139</v>
          </cell>
          <cell r="S39">
            <v>8.973595803516087</v>
          </cell>
          <cell r="T39">
            <v>8.9567570094399152</v>
          </cell>
          <cell r="U39">
            <v>8.9279181143671611</v>
          </cell>
          <cell r="V39">
            <v>8.8991463075457062</v>
          </cell>
          <cell r="W39">
            <v>8.8704416263018722</v>
          </cell>
          <cell r="X39">
            <v>8.8418041059737202</v>
          </cell>
          <cell r="Y39">
            <v>8.8132337799297016</v>
          </cell>
          <cell r="Z39">
            <v>8.7847306795871809</v>
          </cell>
          <cell r="AA39">
            <v>8.7562948344307934</v>
          </cell>
          <cell r="AB39">
            <v>8.7279262720307038</v>
          </cell>
          <cell r="AC39">
            <v>8.5000672577886416</v>
          </cell>
          <cell r="AD39">
            <v>8.5213996786519353</v>
          </cell>
          <cell r="AE39">
            <v>8.5427616424466937</v>
          </cell>
          <cell r="AF39">
            <v>8.5641531835073419</v>
          </cell>
          <cell r="AG39">
            <v>8.5855743362049353</v>
          </cell>
          <cell r="AH39">
            <v>8.6070251349472002</v>
          </cell>
          <cell r="AI39">
            <v>8.6285056141785681</v>
          </cell>
          <cell r="AJ39">
            <v>8.6500158083802265</v>
          </cell>
          <cell r="AK39">
            <v>8.6715557520701356</v>
          </cell>
          <cell r="AL39">
            <v>8.693125479803081</v>
          </cell>
          <cell r="AM39">
            <v>8.7147250261707025</v>
          </cell>
          <cell r="AN39">
            <v>8.7363544258015384</v>
          </cell>
          <cell r="AO39">
            <v>8.5930727892617753</v>
          </cell>
          <cell r="AP39">
            <v>8.6143535234567228</v>
          </cell>
          <cell r="AQ39">
            <v>8.6356636508307929</v>
          </cell>
          <cell r="AR39">
            <v>8.6570032055055233</v>
          </cell>
          <cell r="AS39">
            <v>8.6783722216388384</v>
          </cell>
          <cell r="AT39">
            <v>8.6997707334250816</v>
          </cell>
          <cell r="AU39">
            <v>8.7211987750950541</v>
          </cell>
          <cell r="AV39">
            <v>8.7426563809160509</v>
          </cell>
          <cell r="AW39">
            <v>8.7641435851918992</v>
          </cell>
          <cell r="AX39">
            <v>8.7856604222629979</v>
          </cell>
          <cell r="AY39">
            <v>8.8072069265063426</v>
          </cell>
          <cell r="AZ39">
            <v>8.8287831323355785</v>
          </cell>
          <cell r="BA39">
            <v>8.770545516044562</v>
          </cell>
          <cell r="BB39">
            <v>8.7919860424085865</v>
          </cell>
          <cell r="BC39">
            <v>8.8134561049341968</v>
          </cell>
          <cell r="BD39">
            <v>8.8349557378701924</v>
          </cell>
          <cell r="BE39">
            <v>8.8564849755018695</v>
          </cell>
          <cell r="BF39">
            <v>8.878043852151059</v>
          </cell>
          <cell r="BG39">
            <v>8.8996324021761559</v>
          </cell>
          <cell r="BH39">
            <v>8.9212506599721753</v>
          </cell>
          <cell r="BI39">
            <v>8.9428986599707656</v>
          </cell>
          <cell r="BJ39">
            <v>8.9645764366402609</v>
          </cell>
          <cell r="BK39">
            <v>8.9862840244857161</v>
          </cell>
          <cell r="BL39">
            <v>9.0080214580489386</v>
          </cell>
        </row>
        <row r="40">
          <cell r="B40" t="str">
            <v>Precio Potencia Contrato</v>
          </cell>
          <cell r="C40" t="str">
            <v>US$ / kW-mes</v>
          </cell>
          <cell r="D40">
            <v>8.8703810246439367</v>
          </cell>
          <cell r="E40">
            <v>8.9162899686274972</v>
          </cell>
          <cell r="F40">
            <v>8.9621989126110613</v>
          </cell>
          <cell r="G40">
            <v>8.9996976528311912</v>
          </cell>
          <cell r="H40">
            <v>8.9996976528311912</v>
          </cell>
          <cell r="I40">
            <v>9.0371963930513211</v>
          </cell>
          <cell r="J40">
            <v>9.0371963930513211</v>
          </cell>
          <cell r="K40">
            <v>9.0477886451368157</v>
          </cell>
          <cell r="L40">
            <v>9.0477886451368157</v>
          </cell>
          <cell r="M40">
            <v>9.0477886451368157</v>
          </cell>
          <cell r="N40">
            <v>9.0477886451368157</v>
          </cell>
          <cell r="O40">
            <v>9.0477886451368157</v>
          </cell>
          <cell r="P40">
            <v>9.0477886451368157</v>
          </cell>
          <cell r="Q40">
            <v>9.0477886451368157</v>
          </cell>
          <cell r="R40">
            <v>9.0033105151496251</v>
          </cell>
          <cell r="S40">
            <v>8.9590510357216768</v>
          </cell>
          <cell r="T40">
            <v>8.9150091319861282</v>
          </cell>
          <cell r="U40">
            <v>8.8711837343600912</v>
          </cell>
          <cell r="V40">
            <v>8.8275737785186497</v>
          </cell>
          <cell r="W40">
            <v>8.7841782053690149</v>
          </cell>
          <cell r="X40">
            <v>8.740995961024808</v>
          </cell>
          <cell r="Y40">
            <v>8.6980259967804585</v>
          </cell>
          <cell r="Z40">
            <v>8.6552672690857406</v>
          </cell>
          <cell r="AA40">
            <v>8.6127187395204317</v>
          </cell>
          <cell r="AB40">
            <v>8.5703793747690913</v>
          </cell>
          <cell r="AC40">
            <v>8.528248146595967</v>
          </cell>
          <cell r="AD40">
            <v>8.5353226534821705</v>
          </cell>
          <cell r="AE40">
            <v>8.5424030289414752</v>
          </cell>
          <cell r="AF40">
            <v>8.5494892778420883</v>
          </cell>
          <cell r="AG40">
            <v>8.5565814050562512</v>
          </cell>
          <cell r="AH40">
            <v>8.5636794154602534</v>
          </cell>
          <cell r="AI40">
            <v>8.5707833139344149</v>
          </cell>
          <cell r="AJ40">
            <v>8.5778931053631293</v>
          </cell>
          <cell r="AK40">
            <v>8.5850087946348133</v>
          </cell>
          <cell r="AL40">
            <v>8.5921303866419585</v>
          </cell>
          <cell r="AM40">
            <v>8.5992578862811104</v>
          </cell>
          <cell r="AN40">
            <v>8.6063912984528717</v>
          </cell>
          <cell r="AO40">
            <v>8.613530628061925</v>
          </cell>
          <cell r="AP40">
            <v>8.6206758800169911</v>
          </cell>
          <cell r="AQ40">
            <v>8.6278270592308886</v>
          </cell>
          <cell r="AR40">
            <v>8.634984170620509</v>
          </cell>
          <cell r="AS40">
            <v>8.6421472191068123</v>
          </cell>
          <cell r="AT40">
            <v>8.6493162096148524</v>
          </cell>
          <cell r="AU40">
            <v>8.6564911470737584</v>
          </cell>
          <cell r="AV40">
            <v>8.6636720364167594</v>
          </cell>
          <cell r="AW40">
            <v>8.6708588825811592</v>
          </cell>
          <cell r="AX40">
            <v>8.6780516905083775</v>
          </cell>
          <cell r="AY40">
            <v>8.6852504651439215</v>
          </cell>
          <cell r="AZ40">
            <v>8.6924552114373981</v>
          </cell>
          <cell r="BA40">
            <v>8.6996659343425442</v>
          </cell>
          <cell r="BB40">
            <v>8.7068826388171612</v>
          </cell>
          <cell r="BC40">
            <v>8.7141053298231981</v>
          </cell>
          <cell r="BD40">
            <v>8.7213340123267145</v>
          </cell>
          <cell r="BE40">
            <v>8.7285686912978804</v>
          </cell>
          <cell r="BF40">
            <v>8.7358093717110012</v>
          </cell>
          <cell r="BG40">
            <v>8.7430560585444965</v>
          </cell>
          <cell r="BH40">
            <v>8.7503087567809263</v>
          </cell>
          <cell r="BI40">
            <v>8.7575674714069702</v>
          </cell>
          <cell r="BJ40">
            <v>8.7648322074134608</v>
          </cell>
          <cell r="BK40">
            <v>8.7721029697953607</v>
          </cell>
          <cell r="BL40">
            <v>8.7793797635517716</v>
          </cell>
        </row>
        <row r="41">
          <cell r="B41" t="str">
            <v>Fn Potencia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AZ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</row>
        <row r="42">
          <cell r="B42" t="str">
            <v>Fn Energia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</row>
      </sheetData>
      <sheetData sheetId="1">
        <row r="4">
          <cell r="E4">
            <v>42370</v>
          </cell>
        </row>
      </sheetData>
      <sheetData sheetId="2">
        <row r="4">
          <cell r="E4">
            <v>42370</v>
          </cell>
        </row>
      </sheetData>
      <sheetData sheetId="3">
        <row r="4">
          <cell r="E4">
            <v>42370</v>
          </cell>
        </row>
      </sheetData>
      <sheetData sheetId="4"/>
      <sheetData sheetId="5">
        <row r="4">
          <cell r="E4">
            <v>42370</v>
          </cell>
        </row>
      </sheetData>
      <sheetData sheetId="6">
        <row r="4">
          <cell r="E4">
            <v>42370</v>
          </cell>
        </row>
      </sheetData>
      <sheetData sheetId="7">
        <row r="4">
          <cell r="E4">
            <v>42370</v>
          </cell>
        </row>
      </sheetData>
      <sheetData sheetId="8">
        <row r="4">
          <cell r="E4">
            <v>42370</v>
          </cell>
        </row>
      </sheetData>
      <sheetData sheetId="9">
        <row r="4">
          <cell r="E4">
            <v>42370</v>
          </cell>
        </row>
      </sheetData>
      <sheetData sheetId="10">
        <row r="4">
          <cell r="E4">
            <v>42370</v>
          </cell>
        </row>
      </sheetData>
      <sheetData sheetId="11">
        <row r="4">
          <cell r="E4">
            <v>42370</v>
          </cell>
        </row>
      </sheetData>
      <sheetData sheetId="12">
        <row r="4">
          <cell r="E4">
            <v>42370</v>
          </cell>
        </row>
      </sheetData>
      <sheetData sheetId="13">
        <row r="4">
          <cell r="E4">
            <v>42370</v>
          </cell>
        </row>
      </sheetData>
      <sheetData sheetId="14"/>
      <sheetData sheetId="15"/>
      <sheetData sheetId="16">
        <row r="6">
          <cell r="B6">
            <v>42370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C1" t="str">
            <v>Total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 refreshError="1"/>
      <sheetData sheetId="1" refreshError="1"/>
      <sheetData sheetId="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6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6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25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14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42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45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42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9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9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21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23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24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23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18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18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13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13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5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5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14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14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14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16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16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La Tormenta"/>
      <sheetName val="Pina Acevedo"/>
      <sheetName val="Villa Balaguer"/>
      <sheetName val="Los Gonzalo"/>
      <sheetName val="Marcelo Lar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8" refreshError="1"/>
      <sheetData sheetId="19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7">
          <cell r="H47">
            <v>0.8</v>
          </cell>
        </row>
        <row r="48">
          <cell r="H48">
            <v>0.6</v>
          </cell>
        </row>
        <row r="49">
          <cell r="H49">
            <v>1</v>
          </cell>
        </row>
        <row r="50">
          <cell r="H50">
            <v>0.7</v>
          </cell>
        </row>
        <row r="51">
          <cell r="H51">
            <v>0.8</v>
          </cell>
        </row>
        <row r="52">
          <cell r="H52">
            <v>0.6</v>
          </cell>
        </row>
        <row r="53">
          <cell r="H53">
            <v>1</v>
          </cell>
        </row>
        <row r="54">
          <cell r="H54">
            <v>0.7</v>
          </cell>
        </row>
        <row r="55">
          <cell r="H55">
            <v>1</v>
          </cell>
        </row>
        <row r="56">
          <cell r="H56">
            <v>0.7</v>
          </cell>
        </row>
        <row r="57">
          <cell r="H57">
            <v>1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(2)"/>
      <sheetName val="Gastos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Cliente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15">
          <cell r="Q115">
            <v>59033.798844309662</v>
          </cell>
        </row>
      </sheetData>
      <sheetData sheetId="25">
        <row r="32">
          <cell r="G32">
            <v>94.562446898895487</v>
          </cell>
        </row>
      </sheetData>
      <sheetData sheetId="26">
        <row r="28">
          <cell r="J28">
            <v>300213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4</v>
          </cell>
        </row>
      </sheetData>
      <sheetData sheetId="36"/>
      <sheetData sheetId="37"/>
      <sheetData sheetId="38"/>
      <sheetData sheetId="39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Pérdidas"/>
      <sheetName val="Morosidad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Edelnor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4330.6400000000003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F15">
            <v>13217</v>
          </cell>
        </row>
      </sheetData>
      <sheetData sheetId="18" refreshError="1"/>
      <sheetData sheetId="19" refreshError="1"/>
      <sheetData sheetId="20" refreshError="1"/>
      <sheetData sheetId="21">
        <row r="108">
          <cell r="C108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Coelce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6825.4414506086623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F15">
            <v>25581.21601</v>
          </cell>
        </row>
      </sheetData>
      <sheetData sheetId="16" refreshError="1"/>
      <sheetData sheetId="17" refreshError="1"/>
      <sheetData sheetId="18" refreshError="1"/>
      <sheetData sheetId="19">
        <row r="108">
          <cell r="C108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E13">
            <v>664.92750000000001</v>
          </cell>
        </row>
        <row r="14">
          <cell r="E14">
            <v>2.3640121951219499</v>
          </cell>
        </row>
        <row r="15">
          <cell r="E15">
            <v>2276.5708333333346</v>
          </cell>
        </row>
        <row r="16">
          <cell r="E16">
            <v>3.4580000000000002</v>
          </cell>
        </row>
        <row r="17">
          <cell r="E17">
            <v>2.5110000000000001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F-Caj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>
        <row r="5">
          <cell r="O5" t="str">
            <v>IMG Junio 2002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4">
          <cell r="C14">
            <v>2.1520000000000001</v>
          </cell>
          <cell r="D14">
            <v>2.4402999999999992</v>
          </cell>
        </row>
        <row r="16">
          <cell r="C16">
            <v>3.5419999999999998</v>
          </cell>
          <cell r="D16">
            <v>3.54</v>
          </cell>
        </row>
        <row r="17">
          <cell r="C17">
            <v>1</v>
          </cell>
          <cell r="D17">
            <v>1.7681818181818185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Proyección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/>
      <sheetData sheetId="1"/>
      <sheetData sheetId="2">
        <row r="1">
          <cell r="A1" t="str">
            <v>codigo</v>
          </cell>
          <cell r="B1" t="str">
            <v>OFICINA</v>
          </cell>
          <cell r="C1" t="str">
            <v>Año</v>
          </cell>
          <cell r="D1" t="str">
            <v>MES</v>
          </cell>
          <cell r="E1" t="str">
            <v>GENERADAS</v>
          </cell>
          <cell r="F1" t="str">
            <v>RESUELTAS</v>
          </cell>
          <cell r="G1" t="str">
            <v>CAPTADOS</v>
          </cell>
          <cell r="H1" t="str">
            <v>CONTRATOS</v>
          </cell>
          <cell r="I1" t="str">
            <v>META_VISITA</v>
          </cell>
          <cell r="J1" t="str">
            <v>META_CAPT</v>
          </cell>
          <cell r="K1" t="str">
            <v>CAPTADORES</v>
          </cell>
        </row>
        <row r="2">
          <cell r="A2" t="str">
            <v>1110-INDABRIL2010</v>
          </cell>
          <cell r="B2" t="str">
            <v>1110-IND</v>
          </cell>
          <cell r="C2">
            <v>2010</v>
          </cell>
          <cell r="D2" t="str">
            <v>ABRIL</v>
          </cell>
          <cell r="I2">
            <v>252</v>
          </cell>
          <cell r="J2">
            <v>82.416585428274814</v>
          </cell>
        </row>
        <row r="3">
          <cell r="A3" t="str">
            <v>1110-INDAGOSTO2010</v>
          </cell>
          <cell r="B3" t="str">
            <v>1110-IND</v>
          </cell>
          <cell r="C3">
            <v>2010</v>
          </cell>
          <cell r="D3" t="str">
            <v>AGOSTO</v>
          </cell>
          <cell r="I3">
            <v>252</v>
          </cell>
          <cell r="J3">
            <v>82.416585428274814</v>
          </cell>
        </row>
        <row r="4">
          <cell r="A4" t="str">
            <v>1110-INDDICIEMBRE2010</v>
          </cell>
          <cell r="B4" t="str">
            <v>1110-IND</v>
          </cell>
          <cell r="C4">
            <v>2010</v>
          </cell>
          <cell r="D4" t="str">
            <v>DICIEMBRE</v>
          </cell>
          <cell r="I4">
            <v>252</v>
          </cell>
          <cell r="J4">
            <v>82.416585428274814</v>
          </cell>
        </row>
        <row r="5">
          <cell r="A5" t="str">
            <v>1110-INDENERO2010</v>
          </cell>
          <cell r="B5" t="str">
            <v>1110-IND</v>
          </cell>
          <cell r="C5">
            <v>2010</v>
          </cell>
          <cell r="D5" t="str">
            <v>ENERO</v>
          </cell>
          <cell r="E5">
            <v>95</v>
          </cell>
          <cell r="F5">
            <v>58</v>
          </cell>
          <cell r="G5">
            <v>87</v>
          </cell>
          <cell r="H5">
            <v>87</v>
          </cell>
          <cell r="I5">
            <v>204</v>
          </cell>
          <cell r="J5">
            <v>66.718188203841521</v>
          </cell>
          <cell r="K5">
            <v>3</v>
          </cell>
        </row>
        <row r="6">
          <cell r="A6" t="str">
            <v>1110-INDFEBRERO2010</v>
          </cell>
          <cell r="B6" t="str">
            <v>1110-IND</v>
          </cell>
          <cell r="C6">
            <v>2010</v>
          </cell>
          <cell r="D6" t="str">
            <v>FEBRERO</v>
          </cell>
          <cell r="E6">
            <v>228</v>
          </cell>
          <cell r="F6">
            <v>225</v>
          </cell>
          <cell r="G6">
            <v>83</v>
          </cell>
          <cell r="H6">
            <v>25</v>
          </cell>
          <cell r="I6">
            <v>240</v>
          </cell>
          <cell r="J6">
            <v>78.491986122166495</v>
          </cell>
          <cell r="K6">
            <v>2</v>
          </cell>
        </row>
        <row r="7">
          <cell r="A7" t="str">
            <v>1110-INDJULIO2010</v>
          </cell>
          <cell r="B7" t="str">
            <v>1110-IND</v>
          </cell>
          <cell r="C7">
            <v>2010</v>
          </cell>
          <cell r="D7" t="str">
            <v>JULIO</v>
          </cell>
          <cell r="I7">
            <v>264</v>
          </cell>
          <cell r="J7">
            <v>86.341184734383148</v>
          </cell>
        </row>
        <row r="8">
          <cell r="A8" t="str">
            <v>1110-INDJUNIO2010</v>
          </cell>
          <cell r="B8" t="str">
            <v>1110-IND</v>
          </cell>
          <cell r="C8">
            <v>2010</v>
          </cell>
          <cell r="D8" t="str">
            <v>JUNIO</v>
          </cell>
          <cell r="I8">
            <v>252</v>
          </cell>
          <cell r="J8">
            <v>82.416585428274814</v>
          </cell>
        </row>
        <row r="9">
          <cell r="A9" t="str">
            <v>1110-INDMARZO2010</v>
          </cell>
          <cell r="B9" t="str">
            <v>1110-IND</v>
          </cell>
          <cell r="C9">
            <v>2010</v>
          </cell>
          <cell r="D9" t="str">
            <v>MARZO</v>
          </cell>
          <cell r="I9">
            <v>276</v>
          </cell>
          <cell r="J9">
            <v>90.265784040491468</v>
          </cell>
        </row>
        <row r="10">
          <cell r="A10" t="str">
            <v>1110-INDMAYO2010</v>
          </cell>
          <cell r="B10" t="str">
            <v>1110-IND</v>
          </cell>
          <cell r="C10">
            <v>2010</v>
          </cell>
          <cell r="D10" t="str">
            <v>MAYO</v>
          </cell>
          <cell r="I10">
            <v>252</v>
          </cell>
          <cell r="J10">
            <v>82.416585428274814</v>
          </cell>
        </row>
        <row r="11">
          <cell r="A11" t="str">
            <v>1110-INDNOVIEMBRE2010</v>
          </cell>
          <cell r="B11" t="str">
            <v>1110-IND</v>
          </cell>
          <cell r="C11">
            <v>2010</v>
          </cell>
          <cell r="D11" t="str">
            <v>NOVIEMBRE</v>
          </cell>
          <cell r="I11">
            <v>264</v>
          </cell>
          <cell r="J11">
            <v>86.341184734383148</v>
          </cell>
        </row>
        <row r="12">
          <cell r="A12" t="str">
            <v>1110-INDOCTUBRE2010</v>
          </cell>
          <cell r="B12" t="str">
            <v>1110-IND</v>
          </cell>
          <cell r="C12">
            <v>2010</v>
          </cell>
          <cell r="D12" t="str">
            <v>OCTUBRE</v>
          </cell>
          <cell r="I12">
            <v>252</v>
          </cell>
          <cell r="J12">
            <v>82.416585428274814</v>
          </cell>
        </row>
        <row r="13">
          <cell r="A13" t="str">
            <v>1110-INDSEPTIEMBRE2010</v>
          </cell>
          <cell r="B13" t="str">
            <v>1110-IND</v>
          </cell>
          <cell r="C13">
            <v>2010</v>
          </cell>
          <cell r="D13" t="str">
            <v>SEPTIEMBRE</v>
          </cell>
          <cell r="I13">
            <v>252</v>
          </cell>
          <cell r="J13">
            <v>82.416585428274814</v>
          </cell>
        </row>
        <row r="14">
          <cell r="A14" t="str">
            <v>1110-IND20102010</v>
          </cell>
          <cell r="B14" t="str">
            <v>1110-IND</v>
          </cell>
          <cell r="C14">
            <v>2010</v>
          </cell>
          <cell r="D14">
            <v>2010</v>
          </cell>
          <cell r="E14">
            <v>323</v>
          </cell>
          <cell r="F14">
            <v>283</v>
          </cell>
          <cell r="G14">
            <v>170</v>
          </cell>
          <cell r="H14">
            <v>112</v>
          </cell>
          <cell r="I14">
            <v>3012</v>
          </cell>
          <cell r="J14">
            <v>985.07442583318971</v>
          </cell>
          <cell r="K14">
            <v>2</v>
          </cell>
        </row>
        <row r="15">
          <cell r="A15" t="str">
            <v>1120-LUPABRIL2010</v>
          </cell>
          <cell r="B15" t="str">
            <v>1120-LUP</v>
          </cell>
          <cell r="C15">
            <v>2010</v>
          </cell>
          <cell r="D15" t="str">
            <v>ABRIL</v>
          </cell>
          <cell r="I15">
            <v>1512</v>
          </cell>
          <cell r="J15">
            <v>567.861881570592</v>
          </cell>
        </row>
        <row r="16">
          <cell r="A16" t="str">
            <v>1120-LUPAGOSTO2010</v>
          </cell>
          <cell r="B16" t="str">
            <v>1120-LUP</v>
          </cell>
          <cell r="C16">
            <v>2010</v>
          </cell>
          <cell r="D16" t="str">
            <v>AGOSTO</v>
          </cell>
          <cell r="I16">
            <v>1512</v>
          </cell>
          <cell r="J16">
            <v>567.861881570592</v>
          </cell>
        </row>
        <row r="17">
          <cell r="A17" t="str">
            <v>1120-LUPDICIEMBRE2010</v>
          </cell>
          <cell r="B17" t="str">
            <v>1120-LUP</v>
          </cell>
          <cell r="C17">
            <v>2010</v>
          </cell>
          <cell r="D17" t="str">
            <v>DICIEMBRE</v>
          </cell>
          <cell r="I17">
            <v>1512</v>
          </cell>
          <cell r="J17">
            <v>567.861881570592</v>
          </cell>
        </row>
        <row r="18">
          <cell r="A18" t="str">
            <v>1120-LUPENERO2010</v>
          </cell>
          <cell r="B18" t="str">
            <v>1120-LUP</v>
          </cell>
          <cell r="C18">
            <v>2010</v>
          </cell>
          <cell r="D18" t="str">
            <v>ENERO</v>
          </cell>
          <cell r="E18">
            <v>522</v>
          </cell>
          <cell r="F18">
            <v>775</v>
          </cell>
          <cell r="G18">
            <v>440</v>
          </cell>
          <cell r="H18">
            <v>440</v>
          </cell>
          <cell r="I18">
            <v>1224</v>
          </cell>
          <cell r="J18">
            <v>459.69771365238404</v>
          </cell>
          <cell r="K18">
            <v>16</v>
          </cell>
        </row>
        <row r="19">
          <cell r="A19" t="str">
            <v>1120-LUPFEBRERO2010</v>
          </cell>
          <cell r="B19" t="str">
            <v>1120-LUP</v>
          </cell>
          <cell r="C19">
            <v>2010</v>
          </cell>
          <cell r="D19" t="str">
            <v>FEBRERO</v>
          </cell>
          <cell r="E19">
            <v>1</v>
          </cell>
          <cell r="F19">
            <v>0</v>
          </cell>
          <cell r="G19">
            <v>118</v>
          </cell>
          <cell r="H19">
            <v>37</v>
          </cell>
          <cell r="I19">
            <v>1440</v>
          </cell>
          <cell r="J19">
            <v>540.82083959104</v>
          </cell>
          <cell r="K19">
            <v>12</v>
          </cell>
        </row>
        <row r="20">
          <cell r="A20" t="str">
            <v>1120-LUPJULIO2010</v>
          </cell>
          <cell r="B20" t="str">
            <v>1120-LUP</v>
          </cell>
          <cell r="C20">
            <v>2010</v>
          </cell>
          <cell r="D20" t="str">
            <v>JULIO</v>
          </cell>
          <cell r="I20">
            <v>1584</v>
          </cell>
          <cell r="J20">
            <v>594.90292355014401</v>
          </cell>
        </row>
        <row r="21">
          <cell r="A21" t="str">
            <v>1120-LUPJUNIO2010</v>
          </cell>
          <cell r="B21" t="str">
            <v>1120-LUP</v>
          </cell>
          <cell r="C21">
            <v>2010</v>
          </cell>
          <cell r="D21" t="str">
            <v>JUNIO</v>
          </cell>
          <cell r="I21">
            <v>1512</v>
          </cell>
          <cell r="J21">
            <v>567.861881570592</v>
          </cell>
        </row>
        <row r="22">
          <cell r="A22" t="str">
            <v>1120-LUPMARZO2010</v>
          </cell>
          <cell r="B22" t="str">
            <v>1120-LUP</v>
          </cell>
          <cell r="C22">
            <v>2010</v>
          </cell>
          <cell r="D22" t="str">
            <v>MARZO</v>
          </cell>
          <cell r="I22">
            <v>1656</v>
          </cell>
          <cell r="J22">
            <v>621.94396552969602</v>
          </cell>
        </row>
        <row r="23">
          <cell r="A23" t="str">
            <v>1120-LUPMAYO2010</v>
          </cell>
          <cell r="B23" t="str">
            <v>1120-LUP</v>
          </cell>
          <cell r="C23">
            <v>2010</v>
          </cell>
          <cell r="D23" t="str">
            <v>MAYO</v>
          </cell>
          <cell r="I23">
            <v>1512</v>
          </cell>
          <cell r="J23">
            <v>567.861881570592</v>
          </cell>
        </row>
        <row r="24">
          <cell r="A24" t="str">
            <v>1120-LUPNOVIEMBRE2010</v>
          </cell>
          <cell r="B24" t="str">
            <v>1120-LUP</v>
          </cell>
          <cell r="C24">
            <v>2010</v>
          </cell>
          <cell r="D24" t="str">
            <v>NOVIEMBRE</v>
          </cell>
          <cell r="I24">
            <v>1584</v>
          </cell>
          <cell r="J24">
            <v>594.90292355014401</v>
          </cell>
        </row>
        <row r="25">
          <cell r="A25" t="str">
            <v>1120-LUPOCTUBRE2010</v>
          </cell>
          <cell r="B25" t="str">
            <v>1120-LUP</v>
          </cell>
          <cell r="C25">
            <v>2010</v>
          </cell>
          <cell r="D25" t="str">
            <v>OCTUBRE</v>
          </cell>
          <cell r="I25">
            <v>1512</v>
          </cell>
          <cell r="J25">
            <v>567.861881570592</v>
          </cell>
        </row>
        <row r="26">
          <cell r="A26" t="str">
            <v>1120-LUPSEPTIEMBRE2010</v>
          </cell>
          <cell r="B26" t="str">
            <v>1120-LUP</v>
          </cell>
          <cell r="C26">
            <v>2010</v>
          </cell>
          <cell r="D26" t="str">
            <v>SEPTIEMBRE</v>
          </cell>
          <cell r="I26">
            <v>1512</v>
          </cell>
          <cell r="J26">
            <v>567.861881570592</v>
          </cell>
        </row>
        <row r="27">
          <cell r="A27" t="str">
            <v>1120-LUP20102010</v>
          </cell>
          <cell r="B27" t="str">
            <v>1120-LUP</v>
          </cell>
          <cell r="C27">
            <v>2010</v>
          </cell>
          <cell r="D27">
            <v>2010</v>
          </cell>
          <cell r="E27">
            <v>523</v>
          </cell>
          <cell r="F27">
            <v>775</v>
          </cell>
          <cell r="G27">
            <v>558</v>
          </cell>
          <cell r="H27">
            <v>477</v>
          </cell>
          <cell r="I27">
            <v>18072</v>
          </cell>
          <cell r="J27">
            <v>6787.3015368675533</v>
          </cell>
          <cell r="K27">
            <v>12</v>
          </cell>
        </row>
        <row r="28">
          <cell r="A28" t="str">
            <v>1130-SDNABRIL2010</v>
          </cell>
          <cell r="B28" t="str">
            <v>1130-SDN</v>
          </cell>
          <cell r="C28">
            <v>2010</v>
          </cell>
          <cell r="D28" t="str">
            <v>ABRIL</v>
          </cell>
          <cell r="I28">
            <v>1134</v>
          </cell>
          <cell r="J28">
            <v>479.94157249744637</v>
          </cell>
        </row>
        <row r="29">
          <cell r="A29" t="str">
            <v>1130-SDNAGOSTO2010</v>
          </cell>
          <cell r="B29" t="str">
            <v>1130-SDN</v>
          </cell>
          <cell r="C29">
            <v>2010</v>
          </cell>
          <cell r="D29" t="str">
            <v>AGOSTO</v>
          </cell>
          <cell r="I29">
            <v>1134</v>
          </cell>
          <cell r="J29">
            <v>479.94157249744637</v>
          </cell>
        </row>
        <row r="30">
          <cell r="A30" t="str">
            <v>1130-SDNDICIEMBRE2010</v>
          </cell>
          <cell r="B30" t="str">
            <v>1130-SDN</v>
          </cell>
          <cell r="C30">
            <v>2010</v>
          </cell>
          <cell r="D30" t="str">
            <v>DICIEMBRE</v>
          </cell>
          <cell r="I30">
            <v>1134</v>
          </cell>
          <cell r="J30">
            <v>479.94157249744637</v>
          </cell>
        </row>
        <row r="31">
          <cell r="A31" t="str">
            <v>1130-SDNENERO2010</v>
          </cell>
          <cell r="B31" t="str">
            <v>1130-SDN</v>
          </cell>
          <cell r="C31">
            <v>2010</v>
          </cell>
          <cell r="D31" t="str">
            <v>ENERO</v>
          </cell>
          <cell r="E31">
            <v>1005</v>
          </cell>
          <cell r="F31">
            <v>3646</v>
          </cell>
          <cell r="G31">
            <v>392</v>
          </cell>
          <cell r="H31">
            <v>392</v>
          </cell>
          <cell r="I31">
            <v>918</v>
          </cell>
          <cell r="J31">
            <v>388.52413011698036</v>
          </cell>
          <cell r="K31">
            <v>20</v>
          </cell>
        </row>
        <row r="32">
          <cell r="A32" t="str">
            <v>1130-SDNFEBRERO2010</v>
          </cell>
          <cell r="B32" t="str">
            <v>1130-SDN</v>
          </cell>
          <cell r="C32">
            <v>2010</v>
          </cell>
          <cell r="D32" t="str">
            <v>FEBRERO</v>
          </cell>
          <cell r="E32">
            <v>1</v>
          </cell>
          <cell r="F32">
            <v>956</v>
          </cell>
          <cell r="G32">
            <v>589</v>
          </cell>
          <cell r="H32">
            <v>343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1130-SDNJULIO2010</v>
          </cell>
          <cell r="B33" t="str">
            <v>1130-SDN</v>
          </cell>
          <cell r="C33">
            <v>2010</v>
          </cell>
          <cell r="D33" t="str">
            <v>JULIO</v>
          </cell>
          <cell r="I33">
            <v>1188</v>
          </cell>
          <cell r="J33">
            <v>502.79593309256285</v>
          </cell>
        </row>
        <row r="34">
          <cell r="A34" t="str">
            <v>1130-SDNJUNIO2010</v>
          </cell>
          <cell r="B34" t="str">
            <v>1130-SDN</v>
          </cell>
          <cell r="C34">
            <v>2010</v>
          </cell>
          <cell r="D34" t="str">
            <v>JUNIO</v>
          </cell>
          <cell r="I34">
            <v>1134</v>
          </cell>
          <cell r="J34">
            <v>479.94157249744637</v>
          </cell>
        </row>
        <row r="35">
          <cell r="A35" t="str">
            <v>1130-SDNMARZO2010</v>
          </cell>
          <cell r="B35" t="str">
            <v>1130-SDN</v>
          </cell>
          <cell r="C35">
            <v>2010</v>
          </cell>
          <cell r="D35" t="str">
            <v>MARZO</v>
          </cell>
          <cell r="I35">
            <v>1242</v>
          </cell>
          <cell r="J35">
            <v>525.65029368767932</v>
          </cell>
        </row>
        <row r="36">
          <cell r="A36" t="str">
            <v>1130-SDNMAYO2010</v>
          </cell>
          <cell r="B36" t="str">
            <v>1130-SDN</v>
          </cell>
          <cell r="C36">
            <v>2010</v>
          </cell>
          <cell r="D36" t="str">
            <v>MAYO</v>
          </cell>
          <cell r="I36">
            <v>1134</v>
          </cell>
          <cell r="J36">
            <v>479.94157249744637</v>
          </cell>
        </row>
        <row r="37">
          <cell r="A37" t="str">
            <v>1130-SDNNOVIEMBRE2010</v>
          </cell>
          <cell r="B37" t="str">
            <v>1130-SDN</v>
          </cell>
          <cell r="C37">
            <v>2010</v>
          </cell>
          <cell r="D37" t="str">
            <v>NOVIEMBRE</v>
          </cell>
          <cell r="I37">
            <v>1188</v>
          </cell>
          <cell r="J37">
            <v>502.79593309256285</v>
          </cell>
        </row>
        <row r="38">
          <cell r="A38" t="str">
            <v>1130-SDNOCTUBRE2010</v>
          </cell>
          <cell r="B38" t="str">
            <v>1130-SDN</v>
          </cell>
          <cell r="C38">
            <v>2010</v>
          </cell>
          <cell r="D38" t="str">
            <v>OCTUBRE</v>
          </cell>
          <cell r="I38">
            <v>1134</v>
          </cell>
          <cell r="J38">
            <v>479.94157249744637</v>
          </cell>
        </row>
        <row r="39">
          <cell r="A39" t="str">
            <v>1130-SDNSEPTIEMBRE2010</v>
          </cell>
          <cell r="B39" t="str">
            <v>1130-SDN</v>
          </cell>
          <cell r="C39">
            <v>2010</v>
          </cell>
          <cell r="D39" t="str">
            <v>SEPTIEMBRE</v>
          </cell>
          <cell r="I39">
            <v>1134</v>
          </cell>
          <cell r="J39">
            <v>479.94157249744637</v>
          </cell>
        </row>
        <row r="40">
          <cell r="A40" t="str">
            <v>1130-SDN20102010</v>
          </cell>
          <cell r="B40" t="str">
            <v>1130-SDN</v>
          </cell>
          <cell r="C40">
            <v>2010</v>
          </cell>
          <cell r="D40">
            <v>2010</v>
          </cell>
          <cell r="E40">
            <v>1006</v>
          </cell>
          <cell r="F40">
            <v>4602</v>
          </cell>
          <cell r="G40">
            <v>981</v>
          </cell>
          <cell r="H40">
            <v>735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1210-AMEABRIL2010</v>
          </cell>
          <cell r="B41" t="str">
            <v>1210-AME</v>
          </cell>
          <cell r="C41">
            <v>2010</v>
          </cell>
          <cell r="D41" t="str">
            <v>ABRIL</v>
          </cell>
          <cell r="I41">
            <v>1008</v>
          </cell>
          <cell r="J41">
            <v>677.67327567643429</v>
          </cell>
        </row>
        <row r="42">
          <cell r="A42" t="str">
            <v>1210-AMEAGOSTO2010</v>
          </cell>
          <cell r="B42" t="str">
            <v>1210-AME</v>
          </cell>
          <cell r="C42">
            <v>2010</v>
          </cell>
          <cell r="D42" t="str">
            <v>AGOSTO</v>
          </cell>
          <cell r="I42">
            <v>1008</v>
          </cell>
          <cell r="J42">
            <v>677.67327567643429</v>
          </cell>
        </row>
        <row r="43">
          <cell r="A43" t="str">
            <v>1210-AMEDICIEMBRE2010</v>
          </cell>
          <cell r="B43" t="str">
            <v>1210-AME</v>
          </cell>
          <cell r="C43">
            <v>2010</v>
          </cell>
          <cell r="D43" t="str">
            <v>DICIEMBRE</v>
          </cell>
          <cell r="I43">
            <v>1008</v>
          </cell>
          <cell r="J43">
            <v>677.67327567643429</v>
          </cell>
        </row>
        <row r="44">
          <cell r="A44" t="str">
            <v>1210-AMEENERO2010</v>
          </cell>
          <cell r="B44" t="str">
            <v>1210-AME</v>
          </cell>
          <cell r="C44">
            <v>2010</v>
          </cell>
          <cell r="D44" t="str">
            <v>ENERO</v>
          </cell>
          <cell r="E44">
            <v>225</v>
          </cell>
          <cell r="F44">
            <v>2675</v>
          </cell>
          <cell r="G44">
            <v>317</v>
          </cell>
          <cell r="H44">
            <v>317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1210-AMEFEBRERO2010</v>
          </cell>
          <cell r="B45" t="str">
            <v>1210-AME</v>
          </cell>
          <cell r="C45">
            <v>2010</v>
          </cell>
          <cell r="D45" t="str">
            <v>FEBRERO</v>
          </cell>
          <cell r="E45">
            <v>239</v>
          </cell>
          <cell r="F45">
            <v>1934</v>
          </cell>
          <cell r="G45">
            <v>328</v>
          </cell>
          <cell r="H45">
            <v>192</v>
          </cell>
          <cell r="I45">
            <v>960</v>
          </cell>
          <cell r="J45">
            <v>645.40311969184222</v>
          </cell>
          <cell r="K45">
            <v>8</v>
          </cell>
        </row>
        <row r="46">
          <cell r="A46" t="str">
            <v>1210-AMEJULIO2010</v>
          </cell>
          <cell r="B46" t="str">
            <v>1210-AME</v>
          </cell>
          <cell r="C46">
            <v>2010</v>
          </cell>
          <cell r="D46" t="str">
            <v>JULIO</v>
          </cell>
          <cell r="I46">
            <v>1056</v>
          </cell>
          <cell r="J46">
            <v>709.94343166102635</v>
          </cell>
        </row>
        <row r="47">
          <cell r="A47" t="str">
            <v>1210-AMEJUNIO2010</v>
          </cell>
          <cell r="B47" t="str">
            <v>1210-AME</v>
          </cell>
          <cell r="C47">
            <v>2010</v>
          </cell>
          <cell r="D47" t="str">
            <v>JUNIO</v>
          </cell>
          <cell r="I47">
            <v>1008</v>
          </cell>
          <cell r="J47">
            <v>677.67327567643429</v>
          </cell>
        </row>
        <row r="48">
          <cell r="A48" t="str">
            <v>1210-AMEMARZO2010</v>
          </cell>
          <cell r="B48" t="str">
            <v>1210-AME</v>
          </cell>
          <cell r="C48">
            <v>2010</v>
          </cell>
          <cell r="D48" t="str">
            <v>MARZO</v>
          </cell>
          <cell r="I48">
            <v>1104</v>
          </cell>
          <cell r="J48">
            <v>742.21358764561853</v>
          </cell>
        </row>
        <row r="49">
          <cell r="A49" t="str">
            <v>1210-AMEMAYO2010</v>
          </cell>
          <cell r="B49" t="str">
            <v>1210-AME</v>
          </cell>
          <cell r="C49">
            <v>2010</v>
          </cell>
          <cell r="D49" t="str">
            <v>MAYO</v>
          </cell>
          <cell r="I49">
            <v>1008</v>
          </cell>
          <cell r="J49">
            <v>677.67327567643429</v>
          </cell>
        </row>
        <row r="50">
          <cell r="A50" t="str">
            <v>1210-AMENOVIEMBRE2010</v>
          </cell>
          <cell r="B50" t="str">
            <v>1210-AME</v>
          </cell>
          <cell r="C50">
            <v>2010</v>
          </cell>
          <cell r="D50" t="str">
            <v>NOVIEMBRE</v>
          </cell>
          <cell r="I50">
            <v>1056</v>
          </cell>
          <cell r="J50">
            <v>709.94343166102635</v>
          </cell>
        </row>
        <row r="51">
          <cell r="A51" t="str">
            <v>1210-AMEOCTUBRE2010</v>
          </cell>
          <cell r="B51" t="str">
            <v>1210-AME</v>
          </cell>
          <cell r="C51">
            <v>2010</v>
          </cell>
          <cell r="D51" t="str">
            <v>OCTUBRE</v>
          </cell>
          <cell r="I51">
            <v>1008</v>
          </cell>
          <cell r="J51">
            <v>677.67327567643429</v>
          </cell>
        </row>
        <row r="52">
          <cell r="A52" t="str">
            <v>1210-AMESEPTIEMBRE2010</v>
          </cell>
          <cell r="B52" t="str">
            <v>1210-AME</v>
          </cell>
          <cell r="C52">
            <v>2010</v>
          </cell>
          <cell r="D52" t="str">
            <v>SEPTIEMBRE</v>
          </cell>
          <cell r="I52">
            <v>1008</v>
          </cell>
          <cell r="J52">
            <v>677.67327567643429</v>
          </cell>
        </row>
        <row r="53">
          <cell r="A53" t="str">
            <v>1210-AME20102010</v>
          </cell>
          <cell r="B53" t="str">
            <v>1210-AME</v>
          </cell>
          <cell r="C53">
            <v>2010</v>
          </cell>
          <cell r="D53">
            <v>2010</v>
          </cell>
          <cell r="E53">
            <v>464</v>
          </cell>
          <cell r="F53">
            <v>4609</v>
          </cell>
          <cell r="G53">
            <v>645</v>
          </cell>
          <cell r="H53">
            <v>509</v>
          </cell>
          <cell r="I53">
            <v>12048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 xml:space="preserve">                                                      </v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 xml:space="preserve"> 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 xml:space="preserve">                   </v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nte"/>
      <sheetName val="preciomo 99-09-2"/>
      <sheetName val="preciomo 99-09-1"/>
      <sheetName val="preciomo 96"/>
    </sheetNames>
    <sheetDataSet>
      <sheetData sheetId="0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Enero"/>
      <sheetName val="PPT Gastos"/>
      <sheetName val="Analisis y Graficas (RD$)"/>
      <sheetName val="One Page"/>
      <sheetName val="2011 Ejec SAP Definitiva"/>
      <sheetName val="PPTO 2011 Definitivo"/>
      <sheetName val="Amort Historico"/>
      <sheetName val="Compromis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>
        <row r="107">
          <cell r="AB107" t="str">
            <v>Regresar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D10">
            <v>1000000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O6">
            <v>248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Simulación Cobros"/>
      <sheetName val="Pérdidas"/>
      <sheetName val="Compra y Parámetros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pto Plan Pérdidas"/>
      <sheetName val="Ppto Dir Pérdidas"/>
      <sheetName val="BM-BID-Opep"/>
      <sheetName val="Cambio 09-04-10"/>
    </sheetNames>
    <sheetDataSet>
      <sheetData sheetId="0" refreshError="1"/>
      <sheetData sheetId="1" refreshError="1">
        <row r="12">
          <cell r="K12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  <cell r="I2">
            <v>2.99</v>
          </cell>
        </row>
        <row r="3">
          <cell r="E3" t="str">
            <v>MT1</v>
          </cell>
          <cell r="F3">
            <v>1663.8</v>
          </cell>
          <cell r="G3">
            <v>1421.3</v>
          </cell>
          <cell r="I3">
            <v>4.5599999999999996</v>
          </cell>
        </row>
        <row r="4">
          <cell r="E4" t="str">
            <v>MT1</v>
          </cell>
          <cell r="F4">
            <v>7404.02</v>
          </cell>
          <cell r="G4">
            <v>6324.85</v>
          </cell>
          <cell r="I4">
            <v>20.27</v>
          </cell>
        </row>
        <row r="5">
          <cell r="E5" t="str">
            <v>BTD</v>
          </cell>
          <cell r="F5">
            <v>24863.16</v>
          </cell>
          <cell r="G5">
            <v>24584.6</v>
          </cell>
          <cell r="I5">
            <v>33.28</v>
          </cell>
        </row>
        <row r="6">
          <cell r="E6" t="str">
            <v>BTD</v>
          </cell>
          <cell r="F6">
            <v>747.09</v>
          </cell>
          <cell r="G6">
            <v>738.72</v>
          </cell>
          <cell r="I6">
            <v>1</v>
          </cell>
        </row>
        <row r="7">
          <cell r="E7" t="str">
            <v>MT1</v>
          </cell>
          <cell r="F7">
            <v>11396.42</v>
          </cell>
          <cell r="G7">
            <v>9735.34</v>
          </cell>
          <cell r="I7">
            <v>31.2</v>
          </cell>
        </row>
        <row r="8">
          <cell r="E8" t="str">
            <v>BTD</v>
          </cell>
          <cell r="F8">
            <v>19768</v>
          </cell>
          <cell r="G8">
            <v>19546.53</v>
          </cell>
          <cell r="I8">
            <v>26.46</v>
          </cell>
        </row>
        <row r="9">
          <cell r="E9" t="str">
            <v>MT2</v>
          </cell>
          <cell r="F9">
            <v>7992.44</v>
          </cell>
          <cell r="G9">
            <v>7227.06</v>
          </cell>
          <cell r="I9">
            <v>31.24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  <cell r="I10">
            <v>14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  <cell r="I11">
            <v>36.83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  <cell r="I12">
            <v>34.6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  <cell r="I13">
            <v>40.6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  <cell r="I14">
            <v>268.8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  <cell r="I15">
            <v>41.7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  <cell r="I16">
            <v>225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  <cell r="I17">
            <v>16.690000000000001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  <cell r="I18">
            <v>22.8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  <cell r="I19">
            <v>352.8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  <cell r="I20">
            <v>259.2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  <cell r="I21">
            <v>12.98</v>
          </cell>
        </row>
        <row r="22">
          <cell r="E22" t="str">
            <v>MT1</v>
          </cell>
          <cell r="F22">
            <v>3382.4</v>
          </cell>
          <cell r="G22">
            <v>2889.4</v>
          </cell>
          <cell r="I22">
            <v>9.26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  <cell r="I23">
            <v>283.2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  <cell r="I24">
            <v>21.6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  <cell r="I25">
            <v>59.2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  <cell r="I26">
            <v>66.400000000000006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  <cell r="I27">
            <v>43.1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  <cell r="I28">
            <v>5.0599999999999996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  <cell r="I29">
            <v>29.68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  <cell r="I30">
            <v>127.2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  <cell r="I31">
            <v>58.2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  <cell r="I32">
            <v>88.4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  <cell r="I33">
            <v>20.14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  <cell r="I34">
            <v>48.37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  <cell r="I35">
            <v>591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  <cell r="I36">
            <v>54.4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  <cell r="I37">
            <v>202.8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  <cell r="I38">
            <v>48.84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  <cell r="I39">
            <v>20.81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  <cell r="I40">
            <v>48.6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  <cell r="I41">
            <v>43.8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  <cell r="I42">
            <v>124.2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  <cell r="I43">
            <v>76.8</v>
          </cell>
        </row>
        <row r="44">
          <cell r="E44" t="str">
            <v>BTD</v>
          </cell>
          <cell r="F44">
            <v>7470.9</v>
          </cell>
          <cell r="G44">
            <v>7387.2</v>
          </cell>
          <cell r="I44">
            <v>10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  <cell r="I45">
            <v>65.2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  <cell r="I46">
            <v>15.41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  <cell r="I47">
            <v>33.909999999999997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  <cell r="I48">
            <v>30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  <cell r="I49">
            <v>50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  <cell r="I50">
            <v>17.7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  <cell r="I51">
            <v>21.4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  <cell r="I52">
            <v>13.6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  <cell r="I53">
            <v>17.52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  <cell r="I54">
            <v>25.4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  <cell r="I55">
            <v>23.6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  <cell r="I56">
            <v>24.1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  <cell r="I57">
            <v>21.8</v>
          </cell>
        </row>
        <row r="58">
          <cell r="E58" t="str">
            <v>BTD</v>
          </cell>
          <cell r="F58">
            <v>747.09</v>
          </cell>
          <cell r="G58">
            <v>738.72</v>
          </cell>
          <cell r="I58">
            <v>1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  <cell r="I59">
            <v>25.93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  <cell r="I60">
            <v>272</v>
          </cell>
        </row>
        <row r="61">
          <cell r="E61" t="str">
            <v>BTD</v>
          </cell>
          <cell r="F61">
            <v>747.09</v>
          </cell>
          <cell r="G61">
            <v>738.72</v>
          </cell>
          <cell r="I61">
            <v>1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  <cell r="I62">
            <v>3.6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  <cell r="I63">
            <v>20.059999999999999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  <cell r="I64">
            <v>270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  <cell r="I65">
            <v>29.7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  <cell r="I66">
            <v>16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  <cell r="I67">
            <v>30.48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  <cell r="I68">
            <v>10.31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  <cell r="I69">
            <v>288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  <cell r="I70">
            <v>74.400000000000006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  <cell r="I71">
            <v>57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  <cell r="I72">
            <v>48.8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  <cell r="I73">
            <v>72.599999999999994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  <cell r="I74">
            <v>441.6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  <cell r="I75">
            <v>825.6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  <cell r="I76">
            <v>544.5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  <cell r="I77">
            <v>236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  <cell r="I78">
            <v>99.6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  <cell r="I79">
            <v>36.799999999999997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  <cell r="I80">
            <v>1219.2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  <cell r="I81">
            <v>211.2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  <cell r="I82">
            <v>65.400000000000006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  <cell r="I83">
            <v>48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  <cell r="I84">
            <v>30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  <cell r="I85">
            <v>115.2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  <cell r="I86">
            <v>147.19999999999999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  <cell r="I87">
            <v>46.8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  <cell r="I88">
            <v>152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  <cell r="I89">
            <v>78.400000000000006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  <cell r="I90">
            <v>62.87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  <cell r="I91">
            <v>199.2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  <cell r="I92">
            <v>225.6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  <cell r="I93">
            <v>41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  <cell r="I94">
            <v>95.4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  <cell r="I95">
            <v>91.2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  <cell r="I96">
            <v>138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  <cell r="I97">
            <v>273.60000000000002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  <cell r="I98">
            <v>66.400000000000006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  <cell r="I99">
            <v>121.6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  <cell r="I100">
            <v>51.2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  <cell r="I101">
            <v>68.8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  <cell r="I102">
            <v>284.8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  <cell r="I103">
            <v>900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  <cell r="I104">
            <v>88.34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  <cell r="I105">
            <v>162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  <cell r="I106">
            <v>144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  <cell r="I107">
            <v>480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  <cell r="I108">
            <v>8.8000000000000007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  <cell r="I109">
            <v>9.4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  <cell r="I110">
            <v>40.799999999999997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  <cell r="I111">
            <v>44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  <cell r="I112">
            <v>636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  <cell r="I113">
            <v>29.6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  <cell r="I114">
            <v>170.4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  <cell r="I115">
            <v>374.4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  <cell r="I116">
            <v>1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  <cell r="I117">
            <v>13.8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  <cell r="I118">
            <v>76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  <cell r="I119">
            <v>15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  <cell r="I120">
            <v>673.1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  <cell r="I121">
            <v>32.700000000000003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  <cell r="I122">
            <v>16.2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  <cell r="I123">
            <v>42.6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  <cell r="I124">
            <v>26.48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  <cell r="I125">
            <v>33.130000000000003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  <cell r="I126">
            <v>36.799999999999997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  <cell r="I127">
            <v>72.900000000000006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  <cell r="I128">
            <v>66.599999999999994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  <cell r="I129">
            <v>130.80000000000001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  <cell r="I130">
            <v>43.8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  <cell r="I131">
            <v>1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  <cell r="I132">
            <v>110.4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  <cell r="I133">
            <v>75.599999999999994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  <cell r="I134">
            <v>111.6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  <cell r="I135">
            <v>25.5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  <cell r="I136">
            <v>19.399999999999999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  <cell r="I137">
            <v>135.1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  <cell r="I138">
            <v>64.540000000000006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  <cell r="I139">
            <v>57.36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  <cell r="I140">
            <v>78.400000000000006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  <cell r="I141">
            <v>22.4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  <cell r="I142">
            <v>332.7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  <cell r="I143">
            <v>315.60000000000002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  <cell r="I144">
            <v>90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  <cell r="I145">
            <v>1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  <cell r="I146">
            <v>1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  <cell r="I147">
            <v>1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  <cell r="I148">
            <v>1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  <cell r="I149">
            <v>47.6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  <cell r="I150">
            <v>63.9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  <cell r="I151">
            <v>1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  <cell r="I152">
            <v>39.409999999999997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  <cell r="I153">
            <v>85.8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  <cell r="I154">
            <v>87.01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  <cell r="I155">
            <v>28.77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  <cell r="I156">
            <v>25.15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  <cell r="I157">
            <v>20.85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  <cell r="I158">
            <v>378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  <cell r="I159">
            <v>31.8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  <cell r="I160">
            <v>35.72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  <cell r="I161">
            <v>19.07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  <cell r="I162">
            <v>76.2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  <cell r="I163">
            <v>13.71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  <cell r="I164">
            <v>26.72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  <cell r="I165">
            <v>201.6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  <cell r="I166">
            <v>21.6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  <cell r="I167">
            <v>50.4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  <cell r="I168">
            <v>9.74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  <cell r="I169">
            <v>33.74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  <cell r="I170">
            <v>44.8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  <cell r="I171">
            <v>100.8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  <cell r="I172">
            <v>10.69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  <cell r="I173">
            <v>21.94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  <cell r="I174">
            <v>158.4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  <cell r="I175">
            <v>129.6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  <cell r="I176">
            <v>4356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  <cell r="I177">
            <v>15.2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  <cell r="I178">
            <v>10.02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  <cell r="I179">
            <v>6.25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  <cell r="I180">
            <v>1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  <cell r="I181">
            <v>1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  <cell r="I182">
            <v>1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  <cell r="I183">
            <v>55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  <cell r="I184">
            <v>13.2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  <cell r="I185">
            <v>13.2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  <cell r="I186">
            <v>1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  <cell r="I187">
            <v>16.29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  <cell r="I188">
            <v>1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  <cell r="I189">
            <v>60.8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  <cell r="I190">
            <v>10.93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  <cell r="I191">
            <v>35.42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  <cell r="I192">
            <v>1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  <cell r="I193">
            <v>263.7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  <cell r="I194">
            <v>61.5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  <cell r="I195">
            <v>1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  <cell r="I196">
            <v>75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  <cell r="I197">
            <v>22.2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  <cell r="I198">
            <v>4.3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  <cell r="I199">
            <v>51.6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  <cell r="I200">
            <v>10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  <cell r="I201">
            <v>69.77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  <cell r="I202">
            <v>43.8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  <cell r="I203">
            <v>26.56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  <cell r="I204">
            <v>15.13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  <cell r="I205">
            <v>18.89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  <cell r="I206">
            <v>37.520000000000003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  <cell r="I207">
            <v>82.2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  <cell r="I208">
            <v>10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  <cell r="I209">
            <v>10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  <cell r="I210">
            <v>10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  <cell r="I211">
            <v>10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  <cell r="I212">
            <v>10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  <cell r="I213">
            <v>10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  <cell r="I214">
            <v>10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  <cell r="I215">
            <v>10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  <cell r="I216">
            <v>10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  <cell r="I217">
            <v>10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  <cell r="I218">
            <v>10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  <cell r="I219">
            <v>10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  <cell r="I220">
            <v>21.54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  <cell r="I221">
            <v>44.66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  <cell r="I222">
            <v>1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  <cell r="I223">
            <v>5.4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  <cell r="I224">
            <v>208.8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  <cell r="I225">
            <v>69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  <cell r="I226">
            <v>2.65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  <cell r="I227">
            <v>223.2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  <cell r="I228">
            <v>21.49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  <cell r="I229">
            <v>10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  <cell r="I230">
            <v>10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  <cell r="I231">
            <v>10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  <cell r="I232">
            <v>1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  <cell r="I233">
            <v>14.35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  <cell r="I234">
            <v>10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  <cell r="I235">
            <v>6.1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  <cell r="I236">
            <v>1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  <cell r="I237">
            <v>10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  <cell r="I238">
            <v>38.340000000000003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  <cell r="I239">
            <v>122.4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  <cell r="I240">
            <v>47.2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  <cell r="I241">
            <v>170.4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  <cell r="I242">
            <v>9.11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  <cell r="I243">
            <v>3.92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  <cell r="I244">
            <v>22.4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  <cell r="I245">
            <v>50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  <cell r="I246">
            <v>15.38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  <cell r="I247">
            <v>1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  <cell r="I248">
            <v>1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  <cell r="I249">
            <v>81.599999999999994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  <cell r="I250">
            <v>62.4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  <cell r="I251">
            <v>1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  <cell r="I252">
            <v>10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  <cell r="I253">
            <v>1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  <cell r="I254">
            <v>1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  <cell r="I255">
            <v>1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  <cell r="I256">
            <v>1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  <cell r="I257">
            <v>1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  <cell r="I258">
            <v>1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  <cell r="I259">
            <v>1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  <cell r="I260">
            <v>1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  <cell r="I261">
            <v>1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  <cell r="I262">
            <v>1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  <cell r="I263">
            <v>1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  <cell r="I264">
            <v>1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  <cell r="I265">
            <v>1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  <cell r="I266">
            <v>45.2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  <cell r="I267">
            <v>96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  <cell r="I268">
            <v>378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  <cell r="I269">
            <v>71.400000000000006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  <cell r="I270">
            <v>84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  <cell r="I271">
            <v>29.6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  <cell r="I272">
            <v>78.8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  <cell r="I273">
            <v>1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  <cell r="I274">
            <v>164.8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  <cell r="I275">
            <v>8.33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  <cell r="I276">
            <v>1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  <cell r="I277">
            <v>4.41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  <cell r="I278">
            <v>1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  <cell r="I279">
            <v>100.8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  <cell r="I280">
            <v>5.19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  <cell r="I281">
            <v>52.8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  <cell r="I282">
            <v>23.89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  <cell r="I283">
            <v>129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  <cell r="I284">
            <v>10.82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  <cell r="I285">
            <v>56.4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  <cell r="I286">
            <v>17.399999999999999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  <cell r="I287">
            <v>24.64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  <cell r="I288">
            <v>14.01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  <cell r="I289">
            <v>18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  <cell r="I290">
            <v>68.8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  <cell r="I291">
            <v>9.82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  <cell r="I292">
            <v>6.16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  <cell r="I293">
            <v>59.2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  <cell r="I294">
            <v>369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  <cell r="I295">
            <v>29.01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  <cell r="I296">
            <v>18.27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  <cell r="I297">
            <v>18.97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  <cell r="I298">
            <v>18.739999999999998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  <cell r="I299">
            <v>116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  <cell r="I300">
            <v>4.8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  <cell r="I301">
            <v>187.1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  <cell r="I302">
            <v>126.2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  <cell r="I303">
            <v>113.5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  <cell r="I304">
            <v>198.2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  <cell r="I305">
            <v>84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  <cell r="I306">
            <v>365.17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  <cell r="I307">
            <v>83.08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  <cell r="I308">
            <v>57.34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  <cell r="I309">
            <v>37.32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  <cell r="I310">
            <v>67.16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  <cell r="I311">
            <v>51.29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  <cell r="I312">
            <v>187.44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  <cell r="I313">
            <v>113.69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  <cell r="I314">
            <v>111.82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  <cell r="I315">
            <v>123.2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  <cell r="I316">
            <v>43.92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  <cell r="I317">
            <v>65.34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  <cell r="I318">
            <v>11.58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  <cell r="I319">
            <v>101.94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  <cell r="I320">
            <v>204.82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  <cell r="I321">
            <v>122.65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  <cell r="I322">
            <v>106.56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  <cell r="I323">
            <v>86.4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  <cell r="I324">
            <v>16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  <cell r="I325">
            <v>9.2799999999999994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  <cell r="I326">
            <v>38.4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  <cell r="I327">
            <v>10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  <cell r="I328">
            <v>10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  <cell r="I329">
            <v>43.8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  <cell r="I330">
            <v>36.659999999999997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  <cell r="I331">
            <v>52.55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  <cell r="I332">
            <v>36.6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  <cell r="M2">
            <v>1.28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  <cell r="M3">
            <v>25.16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Pérdidas"/>
      <sheetName val="Parámetros &amp; Compra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resupuesto"/>
      <sheetName val="BM-BID-Op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>
        <row r="1">
          <cell r="A1" t="str">
            <v>RU Los Mina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L4">
            <v>1987</v>
          </cell>
        </row>
        <row r="5">
          <cell r="I5" t="str">
            <v>Diciembre</v>
          </cell>
          <cell r="J5">
            <v>2025</v>
          </cell>
          <cell r="M5" t="str">
            <v>Julio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2" refreshError="1">
        <row r="6">
          <cell r="B6" t="str">
            <v>Descomposición</v>
          </cell>
        </row>
      </sheetData>
      <sheetData sheetId="3" refreshError="1"/>
      <sheetData sheetId="4" refreshError="1"/>
      <sheetData sheetId="5" refreshError="1">
        <row r="4">
          <cell r="B4" t="str">
            <v>Enero</v>
          </cell>
          <cell r="C4">
            <v>2005</v>
          </cell>
        </row>
        <row r="5">
          <cell r="C5">
            <v>2006</v>
          </cell>
        </row>
        <row r="6">
          <cell r="C6">
            <v>2007</v>
          </cell>
        </row>
        <row r="7">
          <cell r="C7">
            <v>2008</v>
          </cell>
        </row>
        <row r="8">
          <cell r="C8">
            <v>2009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2"/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28 oct 09"/>
      <sheetName val="Grandes Clientes"/>
      <sheetName val="-"/>
      <sheetName val="Distribucion"/>
      <sheetName val="Priorizacion de materiales"/>
      <sheetName val="RESUMEN"/>
      <sheetName val="Hoja2"/>
    </sheetNames>
    <sheetDataSet>
      <sheetData sheetId="0"/>
      <sheetData sheetId="1"/>
      <sheetData sheetId="2"/>
      <sheetData sheetId="3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4"/>
      <sheetData sheetId="5"/>
      <sheetData sheetId="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1" refreshError="1">
        <row r="4">
          <cell r="Q4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4">
          <cell r="N84" t="str">
            <v>No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</sheetNames>
    <sheetDataSet>
      <sheetData sheetId="0" refreshError="1"/>
      <sheetData sheetId="1">
        <row r="14">
          <cell r="D14" t="str">
            <v>I-5a</v>
          </cell>
        </row>
      </sheetData>
      <sheetData sheetId="2">
        <row r="11">
          <cell r="C11" t="str">
            <v>I-5C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dora de préstamos"/>
    </sheetNames>
    <sheetDataSet>
      <sheetData sheetId="0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OyA"/>
      <sheetName val="Flujo Caja"/>
      <sheetName val="EERR"/>
      <sheetName val="Margen C-V"/>
      <sheetName val="Pérdidas"/>
      <sheetName val="OI-OCV"/>
      <sheetName val="Personal"/>
      <sheetName val="COyM"/>
      <sheetName val="TREI+Amort+Prov"/>
      <sheetName val="Res No Op"/>
      <sheetName val="Fin"/>
      <sheetName val="Deuda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mentarios"/>
      <sheetName val="Datos"/>
      <sheetName val="CodiceML"/>
      <sheetName val="CodiceCL"/>
      <sheetName val="Col"/>
      <sheetName val="Row"/>
    </sheetNames>
    <sheetDataSet>
      <sheetData sheetId="0">
        <row r="3">
          <cell r="N3" t="str">
            <v>Versión 3 - 05 Noviembre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A5">
            <v>0</v>
          </cell>
          <cell r="O5">
            <v>0</v>
          </cell>
          <cell r="Q5">
            <v>0</v>
          </cell>
          <cell r="S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N6">
            <v>0</v>
          </cell>
          <cell r="O6" t="str">
            <v>Activo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1000000000</v>
          </cell>
          <cell r="V6" t="str">
            <v>T-NORELEVANTE</v>
          </cell>
          <cell r="W6">
            <v>0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N7">
            <v>0</v>
          </cell>
          <cell r="O7" t="str">
            <v>Activo Corriente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1100000000</v>
          </cell>
          <cell r="V7" t="str">
            <v>T-NORELEVANTE</v>
          </cell>
          <cell r="W7">
            <v>0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N8">
            <v>0</v>
          </cell>
          <cell r="O8" t="str">
            <v>Disponibilidades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1110000000</v>
          </cell>
          <cell r="V8" t="str">
            <v>T-NORELEVANTE</v>
          </cell>
          <cell r="W8">
            <v>0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N9">
            <v>0</v>
          </cell>
          <cell r="O9" t="str">
            <v>Efectivo en Caja  Moneda Nacional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1110100000</v>
          </cell>
          <cell r="V9" t="str">
            <v>T-BANCOS</v>
          </cell>
          <cell r="W9">
            <v>0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N10">
            <v>0</v>
          </cell>
          <cell r="O10" t="str">
            <v>Efectivo en Caja General Moneda Nacional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1110110000</v>
          </cell>
          <cell r="V10" t="str">
            <v>T-BANCOS</v>
          </cell>
          <cell r="W10">
            <v>0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N11">
            <v>0</v>
          </cell>
          <cell r="O11" t="str">
            <v>Caja Comercial Oficina 2130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1110110101</v>
          </cell>
          <cell r="V11" t="str">
            <v>T-BANCOS</v>
          </cell>
          <cell r="W11">
            <v>0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N12">
            <v>0</v>
          </cell>
          <cell r="O12" t="str">
            <v>Caja Comercial Oficina 2131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1110110102</v>
          </cell>
          <cell r="V12" t="str">
            <v>T-BANCOS</v>
          </cell>
          <cell r="W12">
            <v>0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N13">
            <v>0</v>
          </cell>
          <cell r="O13" t="str">
            <v>Caja Comercial Oficina 2132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1110110103</v>
          </cell>
          <cell r="V13" t="str">
            <v>T-BANCOS</v>
          </cell>
          <cell r="W13">
            <v>0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N14">
            <v>0</v>
          </cell>
          <cell r="O14" t="str">
            <v>Caja Comercial Oficina 2133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1110110104</v>
          </cell>
          <cell r="V14" t="str">
            <v>T-BANCOS</v>
          </cell>
          <cell r="W14">
            <v>0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N15">
            <v>0</v>
          </cell>
          <cell r="O15" t="str">
            <v>Caja Comercial Licey 2135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1110110105</v>
          </cell>
          <cell r="V15" t="str">
            <v>T-BANCOS</v>
          </cell>
          <cell r="W15">
            <v>0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N16">
            <v>0</v>
          </cell>
          <cell r="O16" t="str">
            <v>Caja Comercial Gurabo - 2137 -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1110110106</v>
          </cell>
          <cell r="V16" t="str">
            <v>T-BANCOS</v>
          </cell>
          <cell r="W16">
            <v>0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N17">
            <v>0</v>
          </cell>
          <cell r="O17" t="str">
            <v>Caja Comercial Los Reyes 2138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1110110107</v>
          </cell>
          <cell r="V17" t="str">
            <v>T-BANCOS</v>
          </cell>
          <cell r="W17">
            <v>0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N18">
            <v>0</v>
          </cell>
          <cell r="O18" t="str">
            <v>Caja Telecaja Norte OTH 2171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1110110108</v>
          </cell>
          <cell r="V18" t="str">
            <v>T-BANCOS</v>
          </cell>
          <cell r="W18">
            <v>0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N19">
            <v>0</v>
          </cell>
          <cell r="O19" t="str">
            <v>Caja Comercial Irregularidades 2190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1110110109</v>
          </cell>
          <cell r="V19" t="str">
            <v>T-BANCOS</v>
          </cell>
          <cell r="W19">
            <v>0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N20">
            <v>0</v>
          </cell>
          <cell r="O20" t="str">
            <v>Caja Comercial Cienfuego 2164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1110110110</v>
          </cell>
          <cell r="V20" t="str">
            <v>T-BANCOS</v>
          </cell>
          <cell r="W20">
            <v>0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N21">
            <v>0</v>
          </cell>
          <cell r="O21" t="str">
            <v>Caja Comercial Cienfuego II 2165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1110110111</v>
          </cell>
          <cell r="V21" t="str">
            <v>T-BANCOS</v>
          </cell>
          <cell r="W21">
            <v>0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N22">
            <v>0</v>
          </cell>
          <cell r="O22" t="str">
            <v>Caja Comercial Oficina PRA 7013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1110110112</v>
          </cell>
          <cell r="V22" t="str">
            <v>T-BANCOS</v>
          </cell>
          <cell r="W22">
            <v>0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N23">
            <v>0</v>
          </cell>
          <cell r="O23" t="str">
            <v xml:space="preserve">Caja Comercial Cobros Centralizados 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1110110113</v>
          </cell>
          <cell r="V23" t="str">
            <v>T-BANCOS</v>
          </cell>
          <cell r="W23">
            <v>0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N24">
            <v>0</v>
          </cell>
          <cell r="O24" t="str">
            <v>Caja Comercial Cobros Centralizados Gestores Grandes Clientes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1110110114</v>
          </cell>
          <cell r="V24" t="str">
            <v>T-BANCOS</v>
          </cell>
          <cell r="W24">
            <v>0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N25">
            <v>0</v>
          </cell>
          <cell r="O25" t="str">
            <v>Caja Comercial Irregularidades (Cobro Erróneo)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1110110115</v>
          </cell>
          <cell r="V25" t="str">
            <v>T-BANCOS</v>
          </cell>
          <cell r="W25">
            <v>0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N26">
            <v>0</v>
          </cell>
          <cell r="O26" t="str">
            <v>Caja Comercial Puerto Plata II 2204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1110110116</v>
          </cell>
          <cell r="V26" t="str">
            <v>T-BANCOS</v>
          </cell>
          <cell r="W26">
            <v>0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N27">
            <v>0</v>
          </cell>
          <cell r="O27" t="str">
            <v>Caja Comercial Puerto Plata 2235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1110110117</v>
          </cell>
          <cell r="V27" t="str">
            <v>T-BANCOS</v>
          </cell>
          <cell r="W27">
            <v>0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N28">
            <v>0</v>
          </cell>
          <cell r="O28" t="str">
            <v>Caja Comercial Sosua 2251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1110110118</v>
          </cell>
          <cell r="V28" t="str">
            <v>T-BANCOS</v>
          </cell>
          <cell r="W28">
            <v>0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N29">
            <v>0</v>
          </cell>
          <cell r="O29" t="str">
            <v>Caja Comercial Centralizada Puerto Plata 2257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1110110119</v>
          </cell>
          <cell r="V29" t="str">
            <v>T-BANCOS</v>
          </cell>
          <cell r="W29">
            <v>0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N30">
            <v>0</v>
          </cell>
          <cell r="O30" t="str">
            <v>Caja Comercial Bonao 2336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1110110120</v>
          </cell>
          <cell r="V30" t="str">
            <v>T-BANCOS</v>
          </cell>
          <cell r="W30">
            <v>0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N31">
            <v>0</v>
          </cell>
          <cell r="O31" t="str">
            <v>Caja Comercial La Vega 2337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1110110121</v>
          </cell>
          <cell r="V31" t="str">
            <v>T-BANCOS</v>
          </cell>
          <cell r="W31">
            <v>0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N32">
            <v>0</v>
          </cell>
          <cell r="O32" t="str">
            <v>Caja Comercial Jarabacoa 2338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1110110122</v>
          </cell>
          <cell r="V32" t="str">
            <v>T-BANCOS</v>
          </cell>
          <cell r="W32">
            <v>0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N33">
            <v>0</v>
          </cell>
          <cell r="O33" t="str">
            <v>Caja Comercial Constanza 2339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1110110123</v>
          </cell>
          <cell r="V33" t="str">
            <v>T-BANCOS</v>
          </cell>
          <cell r="W33">
            <v>0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N34">
            <v>0</v>
          </cell>
          <cell r="O34" t="str">
            <v>Caja Comercial Moca 2340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1110110124</v>
          </cell>
          <cell r="V34" t="str">
            <v>T-BANCOS</v>
          </cell>
          <cell r="W34">
            <v>0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N35">
            <v>0</v>
          </cell>
          <cell r="O35" t="str">
            <v>Caja Comercial La Vega II 2345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1110110125</v>
          </cell>
          <cell r="V35" t="str">
            <v>T-BANCOS</v>
          </cell>
          <cell r="W35">
            <v>0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N36">
            <v>0</v>
          </cell>
          <cell r="O36" t="str">
            <v>Caja Comercial Salcedo 2441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1110110126</v>
          </cell>
          <cell r="V36" t="str">
            <v>T-BANCOS</v>
          </cell>
          <cell r="W36">
            <v>0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N37">
            <v>0</v>
          </cell>
          <cell r="O37" t="str">
            <v>Caja Comercial San Francisco 2446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1110110127</v>
          </cell>
          <cell r="V37" t="str">
            <v>T-BANCOS</v>
          </cell>
          <cell r="W37">
            <v>0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N38">
            <v>0</v>
          </cell>
          <cell r="O38" t="str">
            <v>Caja Comercial Cotui 2447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1110110128</v>
          </cell>
          <cell r="V38" t="str">
            <v>T-BANCOS</v>
          </cell>
          <cell r="W38">
            <v>0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N39">
            <v>0</v>
          </cell>
          <cell r="O39" t="str">
            <v>Caja Comercial Pimentel 2448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1110110129</v>
          </cell>
          <cell r="V39" t="str">
            <v>T-BANCOS</v>
          </cell>
          <cell r="W39">
            <v>0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N40">
            <v>0</v>
          </cell>
          <cell r="O40" t="str">
            <v>Caja Comercial Nagua 2449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1110110130</v>
          </cell>
          <cell r="V40" t="str">
            <v>T-BANCOS</v>
          </cell>
          <cell r="W40">
            <v>0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N41">
            <v>0</v>
          </cell>
          <cell r="O41" t="str">
            <v>Caja Comercial Samaná 2450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1110110131</v>
          </cell>
          <cell r="V41" t="str">
            <v>T-BANCOS</v>
          </cell>
          <cell r="W41">
            <v>0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N42">
            <v>0</v>
          </cell>
          <cell r="O42" t="str">
            <v>Caja Comercial San Francisco II 2457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1110110132</v>
          </cell>
          <cell r="V42" t="str">
            <v>T-BANCOS</v>
          </cell>
          <cell r="W42">
            <v>0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N43">
            <v>0</v>
          </cell>
          <cell r="O43" t="str">
            <v>Caja Comercial Irregularidades San Fco. 2490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1110110133</v>
          </cell>
          <cell r="V43" t="str">
            <v>T-BANCOS</v>
          </cell>
          <cell r="W43">
            <v>0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N44">
            <v>0</v>
          </cell>
          <cell r="O44" t="str">
            <v>Caja Comercial Valverde Mao 2542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1110110134</v>
          </cell>
          <cell r="V44" t="str">
            <v>T-BANCOS</v>
          </cell>
          <cell r="W44">
            <v>0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N45">
            <v>0</v>
          </cell>
          <cell r="O45" t="str">
            <v>Caja Comercial Santiago Rodríguez 2543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1110110135</v>
          </cell>
          <cell r="V45" t="str">
            <v>T-BANCOS</v>
          </cell>
          <cell r="W45">
            <v>0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N46">
            <v>0</v>
          </cell>
          <cell r="O46" t="str">
            <v>Caja Comercial Montecristi 2544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1110110136</v>
          </cell>
          <cell r="V46" t="str">
            <v>T-BANCOS</v>
          </cell>
          <cell r="W46">
            <v>0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N47">
            <v>0</v>
          </cell>
          <cell r="O47" t="str">
            <v>Caja Comercial Dajabon 2545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1110110137</v>
          </cell>
          <cell r="V47" t="str">
            <v>T-BANCOS</v>
          </cell>
          <cell r="W47">
            <v>0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N48">
            <v>0</v>
          </cell>
          <cell r="O48" t="str">
            <v>Caja Comercial Villa Vásquez 2562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1110110138</v>
          </cell>
          <cell r="V48" t="str">
            <v>T-BANCOS</v>
          </cell>
          <cell r="W48">
            <v>0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N49">
            <v>0</v>
          </cell>
          <cell r="O49" t="str">
            <v>Caja Comercial Esperanza 2563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1110110139</v>
          </cell>
          <cell r="V49" t="str">
            <v>T-BANCOS</v>
          </cell>
          <cell r="W49">
            <v>0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N50">
            <v>0</v>
          </cell>
          <cell r="O50" t="str">
            <v>Caja Comercial Centralizada Valverde 2526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1110110140</v>
          </cell>
          <cell r="V50" t="str">
            <v>T-BANCOS</v>
          </cell>
          <cell r="W50">
            <v>0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N51">
            <v>0</v>
          </cell>
          <cell r="O51" t="str">
            <v>Caja Comercial Sect. Migrado Mao 2510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1110110141</v>
          </cell>
          <cell r="V51" t="str">
            <v>T-BANCOS</v>
          </cell>
          <cell r="W51">
            <v>0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N52">
            <v>0</v>
          </cell>
          <cell r="O52" t="str">
            <v>Caja Comercial Hato Mayor 4112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1110110142</v>
          </cell>
          <cell r="V52" t="str">
            <v>T-BANCOS</v>
          </cell>
          <cell r="W52">
            <v>0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N53">
            <v>0</v>
          </cell>
          <cell r="O53" t="str">
            <v>Caja Comercial Barrio Lindo, Barrio Obrero 4115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1110110143</v>
          </cell>
          <cell r="V53" t="str">
            <v>T-BANCOS</v>
          </cell>
          <cell r="W53">
            <v>0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N54">
            <v>0</v>
          </cell>
          <cell r="O54" t="str">
            <v>Caja Comercial Arroyo Hondo Abajo 4117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1110110144</v>
          </cell>
          <cell r="V54" t="str">
            <v>T-BANCOS</v>
          </cell>
          <cell r="W54">
            <v>0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N55">
            <v>0</v>
          </cell>
          <cell r="O55" t="str">
            <v>Caja Comercial Yaguita de Pastor 4114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1110110145</v>
          </cell>
          <cell r="V55" t="str">
            <v>T-BANCOS</v>
          </cell>
          <cell r="W55">
            <v>0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N56">
            <v>0</v>
          </cell>
          <cell r="O56" t="str">
            <v>Caja Comercial La Otra Banda 4113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1110110146</v>
          </cell>
          <cell r="V56" t="str">
            <v>T-BANCOS</v>
          </cell>
          <cell r="W56">
            <v>0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N57">
            <v>0</v>
          </cell>
          <cell r="O57" t="str">
            <v>Caja Comercial Barrio Lindo (La Herradura) 4116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1110110147</v>
          </cell>
          <cell r="V57" t="str">
            <v>T-BANCOS</v>
          </cell>
          <cell r="W57">
            <v>0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N58">
            <v>0</v>
          </cell>
          <cell r="O58" t="str">
            <v>Caja Comercial Hato del Yaque 4111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1110110148</v>
          </cell>
          <cell r="V58" t="str">
            <v>T-BANCOS</v>
          </cell>
          <cell r="W58">
            <v>0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N59">
            <v>0</v>
          </cell>
          <cell r="O59" t="str">
            <v>Caja Comercial Boca de Maizal 1 (Tamboril) 4118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1110110149</v>
          </cell>
          <cell r="V59" t="str">
            <v>T-BANCOS</v>
          </cell>
          <cell r="W59">
            <v>0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N60">
            <v>0</v>
          </cell>
          <cell r="O60" t="str">
            <v>Caja Comercial San Martin 4310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1110110150</v>
          </cell>
          <cell r="V60" t="str">
            <v>T-BANCOS</v>
          </cell>
          <cell r="W60">
            <v>0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N61">
            <v>0</v>
          </cell>
          <cell r="O61" t="str">
            <v>Caja Comercial Carmelita 4311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1110110151</v>
          </cell>
          <cell r="V61" t="str">
            <v>T-BANCOS</v>
          </cell>
          <cell r="W61">
            <v>0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N62">
            <v>0</v>
          </cell>
          <cell r="O62" t="str">
            <v>Caja Comercial La Punta de Villa Bartola 4312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1110110152</v>
          </cell>
          <cell r="V62" t="str">
            <v>T-BANCOS</v>
          </cell>
          <cell r="W62">
            <v>0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N63">
            <v>0</v>
          </cell>
          <cell r="O63" t="str">
            <v>Caja Comercial Buenos Aires de Maimón 4313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1110110153</v>
          </cell>
          <cell r="V63" t="str">
            <v>T-BANCOS</v>
          </cell>
          <cell r="W63">
            <v>0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N64">
            <v>0</v>
          </cell>
          <cell r="O64" t="str">
            <v>Caja Comercial Los Platanitos 4314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1110110154</v>
          </cell>
          <cell r="V64" t="str">
            <v>T-BANCOS</v>
          </cell>
          <cell r="W64">
            <v>0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N65">
            <v>0</v>
          </cell>
          <cell r="O65" t="str">
            <v>Caja Comercial El Chorro 4315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1110110155</v>
          </cell>
          <cell r="V65" t="str">
            <v>T-BANCOS</v>
          </cell>
          <cell r="W65">
            <v>0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N66">
            <v>0</v>
          </cell>
          <cell r="O66" t="str">
            <v>Caja Comercial Irregularidades La Vega PRA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1110110156</v>
          </cell>
          <cell r="V66" t="str">
            <v>T-BANCOS</v>
          </cell>
          <cell r="W66">
            <v>0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N67">
            <v>0</v>
          </cell>
          <cell r="O67" t="str">
            <v>Caja Comercial Vista del Valle 4410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1110110157</v>
          </cell>
          <cell r="V67" t="str">
            <v>T-BANCOS</v>
          </cell>
          <cell r="W67">
            <v>0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N68">
            <v>0</v>
          </cell>
          <cell r="O68" t="str">
            <v>Caja Comercial Cristo Rey 4411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1110110158</v>
          </cell>
          <cell r="V68" t="str">
            <v>T-BANCOS</v>
          </cell>
          <cell r="W68">
            <v>0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N69">
            <v>0</v>
          </cell>
          <cell r="O69" t="str">
            <v>Caja Comercial Rio San Juan 4412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1110110159</v>
          </cell>
          <cell r="V69" t="str">
            <v>T-BANCOS</v>
          </cell>
          <cell r="W69">
            <v>0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N70">
            <v>0</v>
          </cell>
          <cell r="O70" t="str">
            <v>Caja Comercial Irregularid. San Fco. Macoris PRA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1110110160</v>
          </cell>
          <cell r="V70" t="str">
            <v>T-BANCOS</v>
          </cell>
          <cell r="W70">
            <v>0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N71">
            <v>0</v>
          </cell>
          <cell r="O71" t="str">
            <v>Caja Comercial La Espínola 4413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1110110161</v>
          </cell>
          <cell r="V71" t="str">
            <v>T-BANCOS</v>
          </cell>
          <cell r="W71">
            <v>0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N72">
            <v>0</v>
          </cell>
          <cell r="O72" t="str">
            <v>Caja Com.  Rafey, Platan., Hoyo Baitoa, Puch. 4128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1110110162</v>
          </cell>
          <cell r="V72" t="str">
            <v>T-BANCOS</v>
          </cell>
          <cell r="W72">
            <v>0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N73">
            <v>0</v>
          </cell>
          <cell r="O73" t="str">
            <v>Cajas Comerciales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1110110163</v>
          </cell>
          <cell r="V73" t="str">
            <v>T-BANCOS</v>
          </cell>
          <cell r="W73">
            <v>0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N74">
            <v>0</v>
          </cell>
          <cell r="O74" t="str">
            <v>Caja Comercial Oficina 34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1110110164</v>
          </cell>
          <cell r="V74" t="str">
            <v>T-BANCOS</v>
          </cell>
          <cell r="W74">
            <v>0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N75">
            <v>0</v>
          </cell>
          <cell r="O75" t="str">
            <v>Cajas Comerciales  Cheques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1110110165</v>
          </cell>
          <cell r="V75" t="str">
            <v>T-BANCOS</v>
          </cell>
          <cell r="W75">
            <v>0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N76">
            <v>0</v>
          </cell>
          <cell r="O76" t="str">
            <v>Cajas Comerciales  Tarjetas de Créditos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1110110166</v>
          </cell>
          <cell r="V76" t="str">
            <v>T-BANCOS</v>
          </cell>
          <cell r="W76">
            <v>0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N77">
            <v>0</v>
          </cell>
          <cell r="O77" t="str">
            <v>Recepción Transaccines en Caja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1110110167</v>
          </cell>
          <cell r="V77" t="str">
            <v>T-BANCOS</v>
          </cell>
          <cell r="W77">
            <v>0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N78">
            <v>0</v>
          </cell>
          <cell r="O78" t="str">
            <v>Caja Fondos en Tesorería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1110110168</v>
          </cell>
          <cell r="V78" t="str">
            <v>T-BANCOS</v>
          </cell>
          <cell r="W78">
            <v>0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N79">
            <v>0</v>
          </cell>
          <cell r="O79" t="str">
            <v>Caja comercial Yaguita de Pastor 4114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1110110169</v>
          </cell>
          <cell r="V79" t="str">
            <v>T-BANCOS</v>
          </cell>
          <cell r="W79">
            <v>0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N80">
            <v>0</v>
          </cell>
          <cell r="O80" t="str">
            <v>Caja comercial Rafey 4118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1110110170</v>
          </cell>
          <cell r="V80" t="str">
            <v>T-BANCOS</v>
          </cell>
          <cell r="W80">
            <v>0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N81">
            <v>0</v>
          </cell>
          <cell r="O81" t="str">
            <v>Caja comercial La Otra Banda 4119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1110110171</v>
          </cell>
          <cell r="V81" t="str">
            <v>T-BANCOS</v>
          </cell>
          <cell r="W81">
            <v>0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N82">
            <v>0</v>
          </cell>
          <cell r="O82" t="str">
            <v>Caja comercial Barrio Lindo (La Herradura) 4120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1110110172</v>
          </cell>
          <cell r="V82" t="str">
            <v>T-BANCOS</v>
          </cell>
          <cell r="W82">
            <v>0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N83">
            <v>0</v>
          </cell>
          <cell r="O83" t="str">
            <v>Caja comercial Barrio Nuevo (La Herradura) 4121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1110110173</v>
          </cell>
          <cell r="V83" t="str">
            <v>T-BANCOS</v>
          </cell>
          <cell r="W83">
            <v>0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N84">
            <v>0</v>
          </cell>
          <cell r="O84" t="str">
            <v>Caja comercial Hato del Yaque 4123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1110110174</v>
          </cell>
          <cell r="V84" t="str">
            <v>T-BANCOS</v>
          </cell>
          <cell r="W84">
            <v>0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N85">
            <v>0</v>
          </cell>
          <cell r="O85" t="str">
            <v>Caja comercial Cienfuego 4124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1110110175</v>
          </cell>
          <cell r="V85" t="str">
            <v>T-BANCOS</v>
          </cell>
          <cell r="W85">
            <v>0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N86">
            <v>0</v>
          </cell>
          <cell r="O86" t="str">
            <v>Caja comercial Ingenio Abajo 4125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1110110176</v>
          </cell>
          <cell r="V86" t="str">
            <v>T-BANCOS</v>
          </cell>
          <cell r="W86">
            <v>0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N87">
            <v>0</v>
          </cell>
          <cell r="O87" t="str">
            <v>Caja comercial Boca de Maizal 1 (Tamboril) 4126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1110110177</v>
          </cell>
          <cell r="V87" t="str">
            <v>T-BANCOS</v>
          </cell>
          <cell r="W87">
            <v>0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N88">
            <v>0</v>
          </cell>
          <cell r="O88" t="str">
            <v>Caja comercial Boca de Maizal 2 (Tamboril) 4127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1110110178</v>
          </cell>
          <cell r="V88" t="str">
            <v>T-BANCOS</v>
          </cell>
          <cell r="W88">
            <v>0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N89">
            <v>0</v>
          </cell>
          <cell r="O89" t="str">
            <v>Caja Comercial la FERIA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1110110201</v>
          </cell>
          <cell r="V89" t="str">
            <v>T-BANCOS</v>
          </cell>
          <cell r="W89">
            <v>0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N90">
            <v>0</v>
          </cell>
          <cell r="O90" t="str">
            <v>Caja TELECAJA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1110110202</v>
          </cell>
          <cell r="V90" t="str">
            <v>T-BANCOS</v>
          </cell>
          <cell r="W90">
            <v>0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N91">
            <v>0</v>
          </cell>
          <cell r="O91" t="str">
            <v>ARROYO HONDO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1110110203</v>
          </cell>
          <cell r="V91" t="str">
            <v>T-BANCOS</v>
          </cell>
          <cell r="W91">
            <v>0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N92">
            <v>0</v>
          </cell>
          <cell r="O92" t="str">
            <v>OFICINA COMERCIAL NACO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1110110204</v>
          </cell>
          <cell r="V92" t="str">
            <v>T-BANCOS</v>
          </cell>
          <cell r="W92">
            <v>0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N93">
            <v>0</v>
          </cell>
          <cell r="O93" t="str">
            <v>AV ROMULO BETANCOURT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1110110205</v>
          </cell>
          <cell r="V93" t="str">
            <v>T-BANCOS</v>
          </cell>
          <cell r="W93">
            <v>0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N94">
            <v>0</v>
          </cell>
          <cell r="O94" t="str">
            <v>LAS CAOBAS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1110110206</v>
          </cell>
          <cell r="V94" t="str">
            <v>T-BANCOS</v>
          </cell>
          <cell r="W94">
            <v>0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N95">
            <v>0</v>
          </cell>
          <cell r="O95" t="str">
            <v>PEÑA BATLLE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1110110207</v>
          </cell>
          <cell r="V95" t="str">
            <v>T-BANCOS</v>
          </cell>
          <cell r="W95">
            <v>0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N96">
            <v>0</v>
          </cell>
          <cell r="O96" t="str">
            <v>VILLA ALTAGRACIA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1110110208</v>
          </cell>
          <cell r="V96" t="str">
            <v>T-BANCOS</v>
          </cell>
          <cell r="W96">
            <v>0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N97">
            <v>0</v>
          </cell>
          <cell r="O97" t="str">
            <v>LOS ALCARRIZOS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1110110209</v>
          </cell>
          <cell r="V97" t="str">
            <v>T-BANCOS</v>
          </cell>
          <cell r="W97">
            <v>0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N98">
            <v>0</v>
          </cell>
          <cell r="O98" t="str">
            <v>HERRERA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1110110210</v>
          </cell>
          <cell r="V98" t="str">
            <v>T-BANCOS</v>
          </cell>
          <cell r="W98">
            <v>0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N99">
            <v>0</v>
          </cell>
          <cell r="O99" t="str">
            <v>HAINA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1110110211</v>
          </cell>
          <cell r="V99" t="str">
            <v>T-BANCOS</v>
          </cell>
          <cell r="W99">
            <v>0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N100">
            <v>0</v>
          </cell>
          <cell r="O100" t="str">
            <v>SAN CRISTOBAL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1110110212</v>
          </cell>
          <cell r="V100" t="str">
            <v>T-BANCOS</v>
          </cell>
          <cell r="W100">
            <v>0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N101">
            <v>0</v>
          </cell>
          <cell r="O101" t="str">
            <v>SAN JUAN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1110110213</v>
          </cell>
          <cell r="V101" t="str">
            <v>T-BANCOS</v>
          </cell>
          <cell r="W101">
            <v>0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N102">
            <v>0</v>
          </cell>
          <cell r="O102" t="str">
            <v>LAS MATAS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1110110214</v>
          </cell>
          <cell r="V102" t="str">
            <v>T-BANCOS</v>
          </cell>
          <cell r="W102">
            <v>0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N103">
            <v>0</v>
          </cell>
          <cell r="O103" t="str">
            <v>ELIAS PIÑA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1110110215</v>
          </cell>
          <cell r="V103" t="str">
            <v>T-BANCOS</v>
          </cell>
          <cell r="W103">
            <v>0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N104">
            <v>0</v>
          </cell>
          <cell r="O104" t="str">
            <v>BANI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1110110216</v>
          </cell>
          <cell r="V104" t="str">
            <v>T-BANCOS</v>
          </cell>
          <cell r="W104">
            <v>0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N105">
            <v>0</v>
          </cell>
          <cell r="O105" t="str">
            <v>AZUA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1110110217</v>
          </cell>
          <cell r="V105" t="str">
            <v>T-BANCOS</v>
          </cell>
          <cell r="W105">
            <v>0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N106">
            <v>0</v>
          </cell>
          <cell r="O106" t="str">
            <v>SAN JOSE DE OCOA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1110110218</v>
          </cell>
          <cell r="V106" t="str">
            <v>T-BANCOS</v>
          </cell>
          <cell r="W106">
            <v>0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N107">
            <v>0</v>
          </cell>
          <cell r="O107" t="str">
            <v>BARAHONA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1110110219</v>
          </cell>
          <cell r="V107" t="str">
            <v>T-BANCOS</v>
          </cell>
          <cell r="W107">
            <v>0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N108">
            <v>0</v>
          </cell>
          <cell r="O108" t="str">
            <v>DUVERGE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1110110220</v>
          </cell>
          <cell r="V108" t="str">
            <v>T-BANCOS</v>
          </cell>
          <cell r="W108">
            <v>0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N109">
            <v>0</v>
          </cell>
          <cell r="O109" t="str">
            <v>PEDERNALES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1110110221</v>
          </cell>
          <cell r="V109" t="str">
            <v>T-BANCOS</v>
          </cell>
          <cell r="W109">
            <v>0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N110">
            <v>0</v>
          </cell>
          <cell r="O110" t="str">
            <v>NEYBA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1110110222</v>
          </cell>
          <cell r="V110" t="str">
            <v>T-BANCOS</v>
          </cell>
          <cell r="W110">
            <v>0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N111">
            <v>0</v>
          </cell>
          <cell r="O111" t="str">
            <v>INDUSTRIAL Z. SUR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1110110223</v>
          </cell>
          <cell r="V111" t="str">
            <v>T-BANCOS</v>
          </cell>
          <cell r="W111">
            <v>0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N112">
            <v>0</v>
          </cell>
          <cell r="O112" t="str">
            <v>GS EL MANGUITO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1110110224</v>
          </cell>
          <cell r="V112" t="str">
            <v>T-BANCOS</v>
          </cell>
          <cell r="W112">
            <v>0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N113">
            <v>0</v>
          </cell>
          <cell r="O113" t="str">
            <v>GS CRISTO REY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1110110225</v>
          </cell>
          <cell r="V113" t="str">
            <v>T-BANCOS</v>
          </cell>
          <cell r="W113">
            <v>0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N114">
            <v>0</v>
          </cell>
          <cell r="O114" t="str">
            <v>GS LOS ALCARRIZOS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1110110226</v>
          </cell>
          <cell r="V114" t="str">
            <v>T-BANCOS</v>
          </cell>
          <cell r="W114">
            <v>0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N115">
            <v>0</v>
          </cell>
          <cell r="O115" t="str">
            <v>GS BUENOS AIRES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1110110227</v>
          </cell>
          <cell r="V115" t="str">
            <v>T-BANCOS</v>
          </cell>
          <cell r="W115">
            <v>0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N116">
            <v>0</v>
          </cell>
          <cell r="O116" t="str">
            <v>GS QUITA SUENO (HAINA, SC)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1110110228</v>
          </cell>
          <cell r="V116" t="str">
            <v>T-BANCOS</v>
          </cell>
          <cell r="W116">
            <v>0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N117">
            <v>0</v>
          </cell>
          <cell r="O117" t="str">
            <v>COBROS CENTRALIZADOS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1110110229</v>
          </cell>
          <cell r="V117" t="str">
            <v>T-BANCOS</v>
          </cell>
          <cell r="W117">
            <v>0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N118">
            <v>0</v>
          </cell>
          <cell r="O118" t="str">
            <v>GEST COM 2PISO SUR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1110110230</v>
          </cell>
          <cell r="V118" t="str">
            <v>T-BANCOS</v>
          </cell>
          <cell r="W118">
            <v>0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N119">
            <v>0</v>
          </cell>
          <cell r="O119" t="str">
            <v>O.C. PARA LAS FERIAS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1110110231</v>
          </cell>
          <cell r="V119" t="str">
            <v>T-BANCOS</v>
          </cell>
          <cell r="W119">
            <v>0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N120">
            <v>0</v>
          </cell>
          <cell r="O120" t="str">
            <v>CICLOS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1110110232</v>
          </cell>
          <cell r="V120" t="str">
            <v>T-BANCOS</v>
          </cell>
          <cell r="W120">
            <v>0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N121">
            <v>0</v>
          </cell>
          <cell r="O121" t="str">
            <v>OFICINA VIRTUAL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1110110233</v>
          </cell>
          <cell r="V121" t="str">
            <v>T-BANCOS</v>
          </cell>
          <cell r="W121">
            <v>0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N122">
            <v>0</v>
          </cell>
          <cell r="O122" t="str">
            <v>CAJA BONOLUZ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1110110234</v>
          </cell>
          <cell r="V122" t="str">
            <v>T-BANCOS</v>
          </cell>
          <cell r="W122">
            <v>0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N123">
            <v>0</v>
          </cell>
          <cell r="O123" t="str">
            <v>NORMALIZACION DE SUMINISTROS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1110110235</v>
          </cell>
          <cell r="V123" t="str">
            <v>T-BANCOS</v>
          </cell>
          <cell r="W123">
            <v>0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N124">
            <v>0</v>
          </cell>
          <cell r="O124" t="str">
            <v>PUNTO EXPRESO SABANA YEGUA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1110110236</v>
          </cell>
          <cell r="V124" t="str">
            <v>T-BANCOS</v>
          </cell>
          <cell r="W124">
            <v>0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N125">
            <v>0</v>
          </cell>
          <cell r="O125" t="str">
            <v>PUNTO EXPRESO PAYA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1110110237</v>
          </cell>
          <cell r="V125" t="str">
            <v>T-BANCOS</v>
          </cell>
          <cell r="W125">
            <v>0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N126">
            <v>0</v>
          </cell>
          <cell r="O126" t="str">
            <v>PUNTO EXPRESO CABRAL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1110110238</v>
          </cell>
          <cell r="V126" t="str">
            <v>T-BANCOS</v>
          </cell>
          <cell r="W126">
            <v>0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N127">
            <v>0</v>
          </cell>
          <cell r="O127" t="str">
            <v>PUNTO EXPRESO TAMAYO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1110110239</v>
          </cell>
          <cell r="V127" t="str">
            <v>T-BANCOS</v>
          </cell>
          <cell r="W127">
            <v>0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N128">
            <v>0</v>
          </cell>
          <cell r="O128" t="str">
            <v>PUNTO EXPRESO ENRIQUILLO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1110110240</v>
          </cell>
          <cell r="V128" t="str">
            <v>T-BANCOS</v>
          </cell>
          <cell r="W128">
            <v>0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N129">
            <v>0</v>
          </cell>
          <cell r="O129" t="str">
            <v>PUNTO EXPRESO VICENTE NOBLE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1110110241</v>
          </cell>
          <cell r="V129" t="str">
            <v>T-BANCOS</v>
          </cell>
          <cell r="W129">
            <v>0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N130">
            <v>0</v>
          </cell>
          <cell r="O130" t="str">
            <v>PUNTO EXPRESO JIMANI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1110110242</v>
          </cell>
          <cell r="V130" t="str">
            <v>T-BANCOS</v>
          </cell>
          <cell r="W130">
            <v>0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N131">
            <v>0</v>
          </cell>
          <cell r="O131" t="str">
            <v>PUNTO EXPRESO LA DESCUBIERTA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1110110243</v>
          </cell>
          <cell r="V131" t="str">
            <v>T-BANCOS</v>
          </cell>
          <cell r="W131">
            <v>0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N132">
            <v>0</v>
          </cell>
          <cell r="O132" t="str">
            <v>PUNTO EXPRESO PARAISO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1110110244</v>
          </cell>
          <cell r="V132" t="str">
            <v>T-BANCOS</v>
          </cell>
          <cell r="W132">
            <v>0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N133">
            <v>0</v>
          </cell>
          <cell r="O133" t="str">
            <v>PUNTO EXPRESO GALVAN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1110110245</v>
          </cell>
          <cell r="V133" t="str">
            <v>T-BANCOS</v>
          </cell>
          <cell r="W133">
            <v>0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N134">
            <v>0</v>
          </cell>
          <cell r="O134" t="str">
            <v>GS MOSCU (SC)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1110110246</v>
          </cell>
          <cell r="V134" t="str">
            <v>T-BANCOS</v>
          </cell>
          <cell r="W134">
            <v>0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N135">
            <v>0</v>
          </cell>
          <cell r="O135" t="str">
            <v>GS LA BOMBITA (AZUA)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1110110247</v>
          </cell>
          <cell r="V135" t="str">
            <v>T-BANCOS</v>
          </cell>
          <cell r="W135">
            <v>0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N136">
            <v>0</v>
          </cell>
          <cell r="O136" t="str">
            <v>PUNTO EXPRESO NUÑEZ DE CACERES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1110110248</v>
          </cell>
          <cell r="V136" t="str">
            <v>T-BANCOS</v>
          </cell>
          <cell r="W136">
            <v>0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N137">
            <v>0</v>
          </cell>
          <cell r="O137" t="str">
            <v>PUNTO EXPRESO LA YUCA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1110110249</v>
          </cell>
          <cell r="V137" t="str">
            <v>T-BANCOS</v>
          </cell>
          <cell r="W137">
            <v>0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N138">
            <v>0</v>
          </cell>
          <cell r="O138" t="str">
            <v>PUNTO EXPRESO PARALEJOS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1110110250</v>
          </cell>
          <cell r="V138" t="str">
            <v>T-BANCOS</v>
          </cell>
          <cell r="W138">
            <v>0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N139">
            <v>0</v>
          </cell>
          <cell r="O139" t="str">
            <v>PUNTO EXPRESO BELLA  VISTA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1110110251</v>
          </cell>
          <cell r="V139" t="str">
            <v>T-BANCOS</v>
          </cell>
          <cell r="W139">
            <v>0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N140">
            <v>0</v>
          </cell>
          <cell r="O140" t="str">
            <v>PUNTO EXPRESO SAN CRISTOBAL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1110110252</v>
          </cell>
          <cell r="V140" t="str">
            <v>T-BANCOS</v>
          </cell>
          <cell r="W140">
            <v>0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N141">
            <v>0</v>
          </cell>
          <cell r="O141" t="str">
            <v>PUNTO EXPRESO YAGUATE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1110110253</v>
          </cell>
          <cell r="V141" t="str">
            <v>T-BANCOS</v>
          </cell>
          <cell r="W141">
            <v>0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N142">
            <v>0</v>
          </cell>
          <cell r="O142" t="str">
            <v>PUNTO EXPRESO PALENQUE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1110110254</v>
          </cell>
          <cell r="V142" t="str">
            <v>T-BANCOS</v>
          </cell>
          <cell r="W142">
            <v>0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N143">
            <v>0</v>
          </cell>
          <cell r="O143" t="str">
            <v>PUNTO EXPRESO CAMBITA GARABITO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1110110255</v>
          </cell>
          <cell r="V143" t="str">
            <v>T-BANCOS</v>
          </cell>
          <cell r="W143">
            <v>0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N144">
            <v>0</v>
          </cell>
          <cell r="O144" t="str">
            <v>PUNTO EXPRESO NIGUA DE HAINA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1110110256</v>
          </cell>
          <cell r="V144" t="str">
            <v>T-BANCOS</v>
          </cell>
          <cell r="W144">
            <v>0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N145">
            <v>0</v>
          </cell>
          <cell r="O145" t="str">
            <v>PUNTO EXPRESO HATILLO DE HAINA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1110110257</v>
          </cell>
          <cell r="V145" t="str">
            <v>T-BANCOS</v>
          </cell>
          <cell r="W145">
            <v>0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N146">
            <v>0</v>
          </cell>
          <cell r="O146" t="str">
            <v>PUNTO EXPRESO EL CARRIL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1110110258</v>
          </cell>
          <cell r="V146" t="str">
            <v>T-BANCOS</v>
          </cell>
          <cell r="W146">
            <v>0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N147">
            <v>0</v>
          </cell>
          <cell r="O147" t="str">
            <v>PUNTO EXPRESO EL PUERTO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1110110259</v>
          </cell>
          <cell r="V147" t="str">
            <v>T-BANCOS</v>
          </cell>
          <cell r="W147">
            <v>0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N148">
            <v>0</v>
          </cell>
          <cell r="O148" t="str">
            <v>CENTRO ATENCION MOVIL S. CRIST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1110110260</v>
          </cell>
          <cell r="V148" t="str">
            <v>T-BANCOS</v>
          </cell>
          <cell r="W148">
            <v>0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N149">
            <v>0</v>
          </cell>
          <cell r="O149" t="str">
            <v>PUNTO EXPRESO EL CERCADO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1110110261</v>
          </cell>
          <cell r="V149" t="str">
            <v>T-BANCOS</v>
          </cell>
          <cell r="W149">
            <v>0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N150">
            <v>0</v>
          </cell>
          <cell r="O150" t="str">
            <v>PUNTO EXPRESO BOHECHIO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1110110262</v>
          </cell>
          <cell r="V150" t="str">
            <v>T-BANCOS</v>
          </cell>
          <cell r="W150">
            <v>0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N151">
            <v>0</v>
          </cell>
          <cell r="O151" t="str">
            <v>PUNTO EXPRESO JUAN DE HERRERA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1110110263</v>
          </cell>
          <cell r="V151" t="str">
            <v>T-BANCOS</v>
          </cell>
          <cell r="W151">
            <v>0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N152">
            <v>0</v>
          </cell>
          <cell r="O152" t="str">
            <v>PUNTO EXPRESO PEDRO CORTO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1110110264</v>
          </cell>
          <cell r="V152" t="str">
            <v>T-BANCOS</v>
          </cell>
          <cell r="W152">
            <v>0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N153">
            <v>0</v>
          </cell>
          <cell r="O153" t="str">
            <v>PUNTO EXPRESO VALLEJUELO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1110110265</v>
          </cell>
          <cell r="V153" t="str">
            <v>T-BANCOS</v>
          </cell>
          <cell r="W153">
            <v>0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N154">
            <v>0</v>
          </cell>
          <cell r="O154" t="str">
            <v>Fondo Fijo Cajas Comerciales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1110110300</v>
          </cell>
          <cell r="V154" t="str">
            <v>T-BANCOS</v>
          </cell>
          <cell r="W154">
            <v>0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N155">
            <v>0</v>
          </cell>
          <cell r="O155" t="str">
            <v>Env. Fondos Oficinas Comerciales EDENORTE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1110110301</v>
          </cell>
          <cell r="V155" t="str">
            <v>T-BANCOS</v>
          </cell>
          <cell r="W155">
            <v>0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N156">
            <v>0</v>
          </cell>
          <cell r="O156" t="str">
            <v>Env. Fondos Oficinas Comerciales EDESUR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1110110302</v>
          </cell>
          <cell r="V156" t="str">
            <v>T-BANCOS</v>
          </cell>
          <cell r="W156">
            <v>0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N157">
            <v>0</v>
          </cell>
          <cell r="O157" t="str">
            <v>Env. Fondos Oficinas Comerciales EDEESTE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1110110303</v>
          </cell>
          <cell r="V157" t="str">
            <v>T-BANCOS</v>
          </cell>
          <cell r="W157">
            <v>0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N158">
            <v>0</v>
          </cell>
          <cell r="O158" t="str">
            <v>Fondos Fijos Moneda Nacional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1110120000</v>
          </cell>
          <cell r="V158" t="str">
            <v>T-BANCOS</v>
          </cell>
          <cell r="W158">
            <v>0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N159">
            <v>0</v>
          </cell>
          <cell r="O159" t="str">
            <v>Fondo Fijo Oficina 30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1110120101</v>
          </cell>
          <cell r="V159" t="str">
            <v>T-BANCOS</v>
          </cell>
          <cell r="W159">
            <v>0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N160">
            <v>0</v>
          </cell>
          <cell r="O160" t="str">
            <v>Fondo Fijo Oficina 31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1110120102</v>
          </cell>
          <cell r="V160" t="str">
            <v>T-BANCOS</v>
          </cell>
          <cell r="W160">
            <v>0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N161">
            <v>0</v>
          </cell>
          <cell r="O161" t="str">
            <v>Fondo Fijo Oficina 32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1110120103</v>
          </cell>
          <cell r="V161" t="str">
            <v>T-BANCOS</v>
          </cell>
          <cell r="W161">
            <v>0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N162">
            <v>0</v>
          </cell>
          <cell r="O162" t="str">
            <v>Fondo Fijo Oficina 33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1110120104</v>
          </cell>
          <cell r="V162" t="str">
            <v>T-BANCOS</v>
          </cell>
          <cell r="W162">
            <v>0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N163">
            <v>0</v>
          </cell>
          <cell r="O163" t="str">
            <v>Fondo Fijo Cienfuegos 2164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1110120105</v>
          </cell>
          <cell r="V163" t="str">
            <v>T-BANCOS</v>
          </cell>
          <cell r="W163">
            <v>0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N164">
            <v>0</v>
          </cell>
          <cell r="O164" t="str">
            <v>Fondo Fijo Puerto Plata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1110120106</v>
          </cell>
          <cell r="V164" t="str">
            <v>T-BANCOS</v>
          </cell>
          <cell r="W164">
            <v>0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N165">
            <v>0</v>
          </cell>
          <cell r="O165" t="str">
            <v>Fondo Fijo Sosua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1110120107</v>
          </cell>
          <cell r="V165" t="str">
            <v>T-BANCOS</v>
          </cell>
          <cell r="W165">
            <v>0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N166">
            <v>0</v>
          </cell>
          <cell r="O166" t="str">
            <v>Fondo Fijo Bonao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1110120108</v>
          </cell>
          <cell r="V166" t="str">
            <v>T-BANCOS</v>
          </cell>
          <cell r="W166">
            <v>0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N167">
            <v>0</v>
          </cell>
          <cell r="O167" t="str">
            <v>Fondo Fijo La Vega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1110120109</v>
          </cell>
          <cell r="V167" t="str">
            <v>T-BANCOS</v>
          </cell>
          <cell r="W167">
            <v>0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N168">
            <v>0</v>
          </cell>
          <cell r="O168" t="str">
            <v>Fondo Fijo Jarabacoa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1110120110</v>
          </cell>
          <cell r="V168" t="str">
            <v>T-BANCOS</v>
          </cell>
          <cell r="W168">
            <v>0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N169">
            <v>0</v>
          </cell>
          <cell r="O169" t="str">
            <v>Fondo Fijo Constanza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1110120111</v>
          </cell>
          <cell r="V169" t="str">
            <v>T-BANCOS</v>
          </cell>
          <cell r="W169">
            <v>0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N170">
            <v>0</v>
          </cell>
          <cell r="O170" t="str">
            <v>Fondo Fijo Moca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1110120112</v>
          </cell>
          <cell r="V170" t="str">
            <v>T-BANCOS</v>
          </cell>
          <cell r="W170">
            <v>0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N171">
            <v>0</v>
          </cell>
          <cell r="O171" t="str">
            <v>Fondo Fijo La Vega II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1110120113</v>
          </cell>
          <cell r="V171" t="str">
            <v>T-BANCOS</v>
          </cell>
          <cell r="W171">
            <v>0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N172">
            <v>0</v>
          </cell>
          <cell r="O172" t="str">
            <v>Fondo Fijo Salcedp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1110120114</v>
          </cell>
          <cell r="V172" t="str">
            <v>T-BANCOS</v>
          </cell>
          <cell r="W172">
            <v>0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N173">
            <v>0</v>
          </cell>
          <cell r="O173" t="str">
            <v>Fondo Fijo San Francisco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1110120115</v>
          </cell>
          <cell r="V173" t="str">
            <v>T-BANCOS</v>
          </cell>
          <cell r="W173">
            <v>0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N174">
            <v>0</v>
          </cell>
          <cell r="O174" t="str">
            <v>Fondo Fijo Cotui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1110120116</v>
          </cell>
          <cell r="V174" t="str">
            <v>T-BANCOS</v>
          </cell>
          <cell r="W174">
            <v>0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N175">
            <v>0</v>
          </cell>
          <cell r="O175" t="str">
            <v>Fondo Fijo Pimentel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1110120117</v>
          </cell>
          <cell r="V175" t="str">
            <v>T-BANCOS</v>
          </cell>
          <cell r="W175">
            <v>0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N176">
            <v>0</v>
          </cell>
          <cell r="O176" t="str">
            <v>Fondo Fijo Nagua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1110120118</v>
          </cell>
          <cell r="V176" t="str">
            <v>T-BANCOS</v>
          </cell>
          <cell r="W176">
            <v>0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N177">
            <v>0</v>
          </cell>
          <cell r="O177" t="str">
            <v>Fondo Fijo Samaná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1110120119</v>
          </cell>
          <cell r="V177" t="str">
            <v>T-BANCOS</v>
          </cell>
          <cell r="W177">
            <v>0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N178">
            <v>0</v>
          </cell>
          <cell r="O178" t="str">
            <v>Fondo Fijo San Francisco II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1110120120</v>
          </cell>
          <cell r="V178" t="str">
            <v>T-BANCOS</v>
          </cell>
          <cell r="W178">
            <v>0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N179">
            <v>0</v>
          </cell>
          <cell r="O179" t="str">
            <v>Fondo Fijo Valverde Mao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1110120121</v>
          </cell>
          <cell r="V179" t="str">
            <v>T-BANCOS</v>
          </cell>
          <cell r="W179">
            <v>0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N180">
            <v>0</v>
          </cell>
          <cell r="O180" t="str">
            <v>Fondo Fijo Santiago Rodríguez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1110120122</v>
          </cell>
          <cell r="V180" t="str">
            <v>T-BANCOS</v>
          </cell>
          <cell r="W180">
            <v>0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N181">
            <v>0</v>
          </cell>
          <cell r="O181" t="str">
            <v>Fondo Fijo Montecristi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1110120123</v>
          </cell>
          <cell r="V181" t="str">
            <v>T-BANCOS</v>
          </cell>
          <cell r="W181">
            <v>0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N182">
            <v>0</v>
          </cell>
          <cell r="O182" t="str">
            <v>Fondo Fijo Dajabon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1110120124</v>
          </cell>
          <cell r="V182" t="str">
            <v>T-BANCOS</v>
          </cell>
          <cell r="W182">
            <v>0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N183">
            <v>0</v>
          </cell>
          <cell r="O183" t="str">
            <v>Fondo Fijo Esperanza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1110120125</v>
          </cell>
          <cell r="V183" t="str">
            <v>T-BANCOS</v>
          </cell>
          <cell r="W183">
            <v>0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N184">
            <v>0</v>
          </cell>
          <cell r="O184" t="str">
            <v>Fondo Fijo Cienfuegos II 2165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1110120126</v>
          </cell>
          <cell r="V184" t="str">
            <v>T-BANCOS</v>
          </cell>
          <cell r="W184">
            <v>0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N185">
            <v>0</v>
          </cell>
          <cell r="O185" t="str">
            <v>Fondo Fijo Caja Irregularidades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1110120127</v>
          </cell>
          <cell r="V185" t="str">
            <v>T-BANCOS</v>
          </cell>
          <cell r="W185">
            <v>0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N186">
            <v>0</v>
          </cell>
          <cell r="O186" t="str">
            <v>Fondo Fijo Gurabo 2137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1110120128</v>
          </cell>
          <cell r="V186" t="str">
            <v>T-BANCOS</v>
          </cell>
          <cell r="W186">
            <v>0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N187">
            <v>0</v>
          </cell>
          <cell r="O187" t="str">
            <v>Fondo Fijo Licey 2135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1110120129</v>
          </cell>
          <cell r="V187" t="str">
            <v>T-BANCOS</v>
          </cell>
          <cell r="W187">
            <v>0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N188">
            <v>0</v>
          </cell>
          <cell r="O188" t="str">
            <v>Fondo Fijo Los Reyes (Jacagua) 2138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1110120130</v>
          </cell>
          <cell r="V188" t="str">
            <v>T-BANCOS</v>
          </cell>
          <cell r="W188">
            <v>0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N189">
            <v>0</v>
          </cell>
          <cell r="O189" t="str">
            <v>Caja Local Santiago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1110120131</v>
          </cell>
          <cell r="V189" t="str">
            <v>T-BANCOS</v>
          </cell>
          <cell r="W189">
            <v>0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N190">
            <v>0</v>
          </cell>
          <cell r="O190" t="str">
            <v>Caja Local Central Corporativa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1110120132</v>
          </cell>
          <cell r="V190" t="str">
            <v>T-BANCOS</v>
          </cell>
          <cell r="W190">
            <v>0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N191">
            <v>0</v>
          </cell>
          <cell r="O191" t="str">
            <v>Caja Local Valverde Mao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1110120133</v>
          </cell>
          <cell r="V191" t="str">
            <v>T-BANCOS</v>
          </cell>
          <cell r="W191">
            <v>0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N192">
            <v>0</v>
          </cell>
          <cell r="O192" t="str">
            <v>Caja Local Puerto Plata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1110120134</v>
          </cell>
          <cell r="V192" t="str">
            <v>T-BANCOS</v>
          </cell>
          <cell r="W192">
            <v>0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N193">
            <v>0</v>
          </cell>
          <cell r="O193" t="str">
            <v>Caja Local San Francisco Mac.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1110120135</v>
          </cell>
          <cell r="V193" t="str">
            <v>T-BANCOS</v>
          </cell>
          <cell r="W193">
            <v>0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N194">
            <v>0</v>
          </cell>
          <cell r="O194" t="str">
            <v>Caja Local La Vega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1110120136</v>
          </cell>
          <cell r="V194" t="str">
            <v>T-BANCOS</v>
          </cell>
          <cell r="W194">
            <v>0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N195">
            <v>0</v>
          </cell>
          <cell r="O195" t="str">
            <v>FERIA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1110120201</v>
          </cell>
          <cell r="V195" t="str">
            <v>T-BANCOS</v>
          </cell>
          <cell r="W195">
            <v>0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N196">
            <v>0</v>
          </cell>
          <cell r="O196" t="str">
            <v>ARROYO HONDO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1110120202</v>
          </cell>
          <cell r="V196" t="str">
            <v>T-BANCOS</v>
          </cell>
          <cell r="W196">
            <v>0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N197">
            <v>0</v>
          </cell>
          <cell r="O197" t="str">
            <v>OFICINA COMERCIAL NACO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1110120203</v>
          </cell>
          <cell r="V197" t="str">
            <v>T-BANCOS</v>
          </cell>
          <cell r="W197">
            <v>0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N198">
            <v>0</v>
          </cell>
          <cell r="O198" t="str">
            <v>AV ROMULO BETANCOURT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1110120204</v>
          </cell>
          <cell r="V198" t="str">
            <v>T-BANCOS</v>
          </cell>
          <cell r="W198">
            <v>0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N199">
            <v>0</v>
          </cell>
          <cell r="O199" t="str">
            <v>LAS CAOBAS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1110120205</v>
          </cell>
          <cell r="V199" t="str">
            <v>T-BANCOS</v>
          </cell>
          <cell r="W199">
            <v>0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N200">
            <v>0</v>
          </cell>
          <cell r="O200" t="str">
            <v>PEÑA BATLLE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1110120206</v>
          </cell>
          <cell r="V200" t="str">
            <v>T-BANCOS</v>
          </cell>
          <cell r="W200">
            <v>0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N201">
            <v>0</v>
          </cell>
          <cell r="O201" t="str">
            <v>VILLA ALTAGRACIA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1110120207</v>
          </cell>
          <cell r="V201" t="str">
            <v>T-BANCOS</v>
          </cell>
          <cell r="W201">
            <v>0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N202">
            <v>0</v>
          </cell>
          <cell r="O202" t="str">
            <v>LOS ALCARRIZOS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1110120208</v>
          </cell>
          <cell r="V202" t="str">
            <v>T-BANCOS</v>
          </cell>
          <cell r="W202">
            <v>0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N203">
            <v>0</v>
          </cell>
          <cell r="O203" t="str">
            <v>HERRERA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1110120209</v>
          </cell>
          <cell r="V203" t="str">
            <v>T-BANCOS</v>
          </cell>
          <cell r="W203">
            <v>0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N204">
            <v>0</v>
          </cell>
          <cell r="O204" t="str">
            <v>HAINA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1110120210</v>
          </cell>
          <cell r="V204" t="str">
            <v>T-BANCOS</v>
          </cell>
          <cell r="W204">
            <v>0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N205">
            <v>0</v>
          </cell>
          <cell r="O205" t="str">
            <v>SAN CRISTOBAL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1110120211</v>
          </cell>
          <cell r="V205" t="str">
            <v>T-BANCOS</v>
          </cell>
          <cell r="W205">
            <v>0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N206">
            <v>0</v>
          </cell>
          <cell r="O206" t="str">
            <v>SAN JUAN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1110120212</v>
          </cell>
          <cell r="V206" t="str">
            <v>T-BANCOS</v>
          </cell>
          <cell r="W206">
            <v>0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N207">
            <v>0</v>
          </cell>
          <cell r="O207" t="str">
            <v>LAS MATAS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1110120213</v>
          </cell>
          <cell r="V207" t="str">
            <v>T-BANCOS</v>
          </cell>
          <cell r="W207">
            <v>0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N208">
            <v>0</v>
          </cell>
          <cell r="O208" t="str">
            <v>ELIAS PIÑA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1110120214</v>
          </cell>
          <cell r="V208" t="str">
            <v>T-BANCOS</v>
          </cell>
          <cell r="W208">
            <v>0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N209">
            <v>0</v>
          </cell>
          <cell r="O209" t="str">
            <v>BANI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1110120215</v>
          </cell>
          <cell r="V209" t="str">
            <v>T-BANCOS</v>
          </cell>
          <cell r="W209">
            <v>0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N210">
            <v>0</v>
          </cell>
          <cell r="O210" t="str">
            <v>AZUA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1110120216</v>
          </cell>
          <cell r="V210" t="str">
            <v>T-BANCOS</v>
          </cell>
          <cell r="W210">
            <v>0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N211">
            <v>0</v>
          </cell>
          <cell r="O211" t="str">
            <v>SAN JOSE DE OCOA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1110120217</v>
          </cell>
          <cell r="V211" t="str">
            <v>T-BANCOS</v>
          </cell>
          <cell r="W211">
            <v>0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N212">
            <v>0</v>
          </cell>
          <cell r="O212" t="str">
            <v>BARAHONA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1110120218</v>
          </cell>
          <cell r="V212" t="str">
            <v>T-BANCOS</v>
          </cell>
          <cell r="W212">
            <v>0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N213">
            <v>0</v>
          </cell>
          <cell r="O213" t="str">
            <v>DUVERGE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1110120219</v>
          </cell>
          <cell r="V213" t="str">
            <v>T-BANCOS</v>
          </cell>
          <cell r="W213">
            <v>0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N214">
            <v>0</v>
          </cell>
          <cell r="O214" t="str">
            <v>PEDERNALES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1110120220</v>
          </cell>
          <cell r="V214" t="str">
            <v>T-BANCOS</v>
          </cell>
          <cell r="W214">
            <v>0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N215">
            <v>0</v>
          </cell>
          <cell r="O215" t="str">
            <v>NEYBA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1110120221</v>
          </cell>
          <cell r="V215" t="str">
            <v>T-BANCOS</v>
          </cell>
          <cell r="W215">
            <v>0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N216">
            <v>0</v>
          </cell>
          <cell r="O216" t="str">
            <v>GS QUITA SUENO (HAINA, SC)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1110120222</v>
          </cell>
          <cell r="V216" t="str">
            <v>T-BANCOS</v>
          </cell>
          <cell r="W216">
            <v>0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N217">
            <v>0</v>
          </cell>
          <cell r="O217" t="str">
            <v>CAJA BONOLUZ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1110120223</v>
          </cell>
          <cell r="V217" t="str">
            <v>T-BANCOS</v>
          </cell>
          <cell r="W217">
            <v>0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N218">
            <v>0</v>
          </cell>
          <cell r="O218" t="str">
            <v>NORMALIZACION DE SUMINISTROS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1110120224</v>
          </cell>
          <cell r="V218" t="str">
            <v>T-BANCOS</v>
          </cell>
          <cell r="W218">
            <v>0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N219">
            <v>0</v>
          </cell>
          <cell r="O219" t="str">
            <v>CL CENTRAL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1110120225</v>
          </cell>
          <cell r="V219" t="str">
            <v>T-BANCOS</v>
          </cell>
          <cell r="W219">
            <v>0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N220">
            <v>0</v>
          </cell>
          <cell r="O220" t="str">
            <v>CL SAN CRISTOBAL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1110120226</v>
          </cell>
          <cell r="V220" t="str">
            <v>T-BANCOS</v>
          </cell>
          <cell r="W220">
            <v>0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N221">
            <v>0</v>
          </cell>
          <cell r="O221" t="str">
            <v>CL  AZUA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1110120227</v>
          </cell>
          <cell r="V221" t="str">
            <v>T-BANCOS</v>
          </cell>
          <cell r="W221">
            <v>0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N222">
            <v>0</v>
          </cell>
          <cell r="O222" t="str">
            <v>CL SAN JUAN DE LA MAGUANA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1110120228</v>
          </cell>
          <cell r="V222" t="str">
            <v>T-BANCOS</v>
          </cell>
          <cell r="W222">
            <v>0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N223">
            <v>0</v>
          </cell>
          <cell r="O223" t="str">
            <v>CL BARAHONA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1110120229</v>
          </cell>
          <cell r="V223" t="str">
            <v>T-BANCOS</v>
          </cell>
          <cell r="W223">
            <v>0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N224">
            <v>0</v>
          </cell>
          <cell r="O224" t="str">
            <v>Fondos Fijos Cajas Chicas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1110120301</v>
          </cell>
          <cell r="V224" t="str">
            <v>T-BANCOS</v>
          </cell>
          <cell r="W224">
            <v>0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N225">
            <v>0</v>
          </cell>
          <cell r="O225" t="str">
            <v>DIRECCION DE DISTRIBUCION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1110120302</v>
          </cell>
          <cell r="V225" t="str">
            <v>T-BANCOS</v>
          </cell>
          <cell r="W225">
            <v>0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N226">
            <v>0</v>
          </cell>
          <cell r="O226" t="str">
            <v xml:space="preserve">DIRECCION FINANCIERA 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1110120303</v>
          </cell>
          <cell r="V226" t="str">
            <v>T-BANCOS</v>
          </cell>
          <cell r="W226">
            <v>0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N227">
            <v>0</v>
          </cell>
          <cell r="O227" t="str">
            <v>GESTION COMERCIAL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1110120304</v>
          </cell>
          <cell r="V227" t="str">
            <v>T-BANCOS</v>
          </cell>
          <cell r="W227">
            <v>0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N228">
            <v>0</v>
          </cell>
          <cell r="O228" t="str">
            <v>REDUCCION DE PERDIDAS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1110120305</v>
          </cell>
          <cell r="V228" t="str">
            <v>T-BANCOS</v>
          </cell>
          <cell r="W228">
            <v>0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N229">
            <v>0</v>
          </cell>
          <cell r="O229" t="str">
            <v>REGION ESTE – COMERCIAL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1110120306</v>
          </cell>
          <cell r="V229" t="str">
            <v>T-BANCOS</v>
          </cell>
          <cell r="W229">
            <v>0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N230">
            <v>0</v>
          </cell>
          <cell r="O230" t="str">
            <v>REGION NORTE – COMERCIAL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1110120307</v>
          </cell>
          <cell r="V230" t="str">
            <v>T-BANCOS</v>
          </cell>
          <cell r="W230">
            <v>0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N231">
            <v>0</v>
          </cell>
          <cell r="O231" t="str">
            <v>REGION CENTRAL Y ORIENTAL – COMERCIAL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1110120308</v>
          </cell>
          <cell r="V231" t="str">
            <v>T-BANCOS</v>
          </cell>
          <cell r="W231">
            <v>0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N232">
            <v>0</v>
          </cell>
          <cell r="O232" t="str">
            <v>DIRECCION DE TECNOLOGIA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1110120309</v>
          </cell>
          <cell r="V232" t="str">
            <v>T-BANCOS</v>
          </cell>
          <cell r="W232">
            <v>0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N233">
            <v>0</v>
          </cell>
          <cell r="O233" t="str">
            <v>Efectivo en Caja General Moneda Extranjera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1110210000</v>
          </cell>
          <cell r="V233" t="str">
            <v>T-BANCOS</v>
          </cell>
          <cell r="W233">
            <v>0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N234">
            <v>0</v>
          </cell>
          <cell r="O234" t="str">
            <v>Caja Local Santiago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1110210101</v>
          </cell>
          <cell r="V234" t="str">
            <v>T-BANCOS</v>
          </cell>
          <cell r="W234">
            <v>0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N235">
            <v>0</v>
          </cell>
          <cell r="O235" t="str">
            <v>CL CENTRAL US$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1110210201</v>
          </cell>
          <cell r="V235" t="str">
            <v>T-BANCOS</v>
          </cell>
          <cell r="W235">
            <v>0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N236">
            <v>0</v>
          </cell>
          <cell r="O236" t="str">
            <v>Efectivo en Bancos Moneda Nacional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1110300000</v>
          </cell>
          <cell r="V236" t="str">
            <v>T-BANCOS</v>
          </cell>
          <cell r="W236">
            <v>0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N237">
            <v>0</v>
          </cell>
          <cell r="O237" t="str">
            <v>Banco Reservas Pagos Acreedores Res13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1110310100</v>
          </cell>
          <cell r="V237" t="str">
            <v>T-BANCOS</v>
          </cell>
          <cell r="W237">
            <v>0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N238">
            <v>0</v>
          </cell>
          <cell r="O238" t="str">
            <v>Depósitos Res13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1110310101</v>
          </cell>
          <cell r="V238" t="str">
            <v>T-BANCOS</v>
          </cell>
          <cell r="W238">
            <v>0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N239">
            <v>0</v>
          </cell>
          <cell r="O239" t="str">
            <v>Cheques Emitidos Res13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1110310102</v>
          </cell>
          <cell r="V239" t="str">
            <v>T-BANCOS</v>
          </cell>
          <cell r="W239">
            <v>0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N240">
            <v>0</v>
          </cell>
          <cell r="O240" t="str">
            <v>Transfer. Emitidas Res13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1110310103</v>
          </cell>
          <cell r="V240" t="str">
            <v>T-BANCOS</v>
          </cell>
          <cell r="W240">
            <v>0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N241">
            <v>0</v>
          </cell>
          <cell r="O241" t="str">
            <v>Banco de Reservas Barrio Carenciados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1110310200</v>
          </cell>
          <cell r="V241" t="str">
            <v>T-BANCOS</v>
          </cell>
          <cell r="W241">
            <v>0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N242">
            <v>0</v>
          </cell>
          <cell r="O242" t="str">
            <v>Depósitos Res01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1110310201</v>
          </cell>
          <cell r="V242" t="str">
            <v>T-BANCOS</v>
          </cell>
          <cell r="W242">
            <v>0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N243">
            <v>0</v>
          </cell>
          <cell r="O243" t="str">
            <v>Cheques Emitidos Res01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1110310202</v>
          </cell>
          <cell r="V243" t="str">
            <v>T-BANCOS</v>
          </cell>
          <cell r="W243">
            <v>0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N244">
            <v>0</v>
          </cell>
          <cell r="O244" t="str">
            <v>Transfer. Emitidas Res01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1110310203</v>
          </cell>
          <cell r="V244" t="str">
            <v>T-BANCOS</v>
          </cell>
          <cell r="W244">
            <v>0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N245">
            <v>0</v>
          </cell>
          <cell r="O245" t="str">
            <v>Banco Reservas Infraestr.BBCC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1110310300</v>
          </cell>
          <cell r="V245" t="str">
            <v>T-BANCOS</v>
          </cell>
          <cell r="W245">
            <v>0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N246">
            <v>0</v>
          </cell>
          <cell r="O246" t="str">
            <v>Depositos Res02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1110310301</v>
          </cell>
          <cell r="V246" t="str">
            <v>T-BANCOS</v>
          </cell>
          <cell r="W246">
            <v>0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N247">
            <v>0</v>
          </cell>
          <cell r="O247" t="str">
            <v>Cheques Emitidos Res02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1110310302</v>
          </cell>
          <cell r="V247" t="str">
            <v>T-BANCOS</v>
          </cell>
          <cell r="W247">
            <v>0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N248">
            <v>0</v>
          </cell>
          <cell r="O248" t="str">
            <v>Transfer. Emitidas Res02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1110310303</v>
          </cell>
          <cell r="V248" t="str">
            <v>T-BANCOS</v>
          </cell>
          <cell r="W248">
            <v>0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N249">
            <v>0</v>
          </cell>
          <cell r="O249" t="str">
            <v>Banco Reservas Estafeta no Banc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1110310400</v>
          </cell>
          <cell r="V249" t="str">
            <v>T-BANCOS</v>
          </cell>
          <cell r="W249">
            <v>0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N250">
            <v>0</v>
          </cell>
          <cell r="O250" t="str">
            <v>Depositos Res03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1110310401</v>
          </cell>
          <cell r="V250" t="str">
            <v>T-BANCOS</v>
          </cell>
          <cell r="W250">
            <v>0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N251">
            <v>0</v>
          </cell>
          <cell r="O251" t="str">
            <v>Cheques Emitidos Res03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1110310402</v>
          </cell>
          <cell r="V251" t="str">
            <v>T-BANCOS</v>
          </cell>
          <cell r="W251">
            <v>0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N252">
            <v>0</v>
          </cell>
          <cell r="O252" t="str">
            <v>Transfer. Emitidas Res03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1110310403</v>
          </cell>
          <cell r="V252" t="str">
            <v>T-BANCOS</v>
          </cell>
          <cell r="W252">
            <v>0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N253">
            <v>0</v>
          </cell>
          <cell r="O253" t="str">
            <v>Banco Reservas Estafeta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1110310500</v>
          </cell>
          <cell r="V253" t="str">
            <v>T-BANCOS</v>
          </cell>
          <cell r="W253">
            <v>0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N254">
            <v>0</v>
          </cell>
          <cell r="O254" t="str">
            <v>Depositos Res04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1110310501</v>
          </cell>
          <cell r="V254" t="str">
            <v>T-BANCOS</v>
          </cell>
          <cell r="W254">
            <v>0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N255">
            <v>0</v>
          </cell>
          <cell r="O255" t="str">
            <v>Cheques Emitidos Res04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1110310502</v>
          </cell>
          <cell r="V255" t="str">
            <v>T-BANCOS</v>
          </cell>
          <cell r="W255">
            <v>0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N256">
            <v>0</v>
          </cell>
          <cell r="O256" t="str">
            <v>Transfer. Emitidas Res04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1110310503</v>
          </cell>
          <cell r="V256" t="str">
            <v>T-BANCOS</v>
          </cell>
          <cell r="W256">
            <v>0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N257">
            <v>0</v>
          </cell>
          <cell r="O257" t="str">
            <v>Banco Reservas Cheques Devueltos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1110310600</v>
          </cell>
          <cell r="V257" t="str">
            <v>T-BANCOS</v>
          </cell>
          <cell r="W257">
            <v>0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N258">
            <v>0</v>
          </cell>
          <cell r="O258" t="str">
            <v>Depositos Res05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1110310601</v>
          </cell>
          <cell r="V258" t="str">
            <v>T-BANCOS</v>
          </cell>
          <cell r="W258">
            <v>0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N259">
            <v>0</v>
          </cell>
          <cell r="O259" t="str">
            <v>Cheques Emitidos Res05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1110310602</v>
          </cell>
          <cell r="V259" t="str">
            <v>T-BANCOS</v>
          </cell>
          <cell r="W259">
            <v>0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N260">
            <v>0</v>
          </cell>
          <cell r="O260" t="str">
            <v>Transfer. Emitidas Res05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1110310603</v>
          </cell>
          <cell r="V260" t="str">
            <v>T-BANCOS</v>
          </cell>
          <cell r="W260">
            <v>0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N261">
            <v>0</v>
          </cell>
          <cell r="O261" t="str">
            <v>Banco Reservas Ing. Vta de Energía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1110310700</v>
          </cell>
          <cell r="V261" t="str">
            <v>T-BANCOS</v>
          </cell>
          <cell r="W261">
            <v>0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N262">
            <v>0</v>
          </cell>
          <cell r="O262" t="str">
            <v>Depositos Res06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1110310701</v>
          </cell>
          <cell r="V262" t="str">
            <v>T-BANCOS</v>
          </cell>
          <cell r="W262">
            <v>0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N263">
            <v>0</v>
          </cell>
          <cell r="O263" t="str">
            <v>Cheques Emitidos Res06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1110310702</v>
          </cell>
          <cell r="V263" t="str">
            <v>T-BANCOS</v>
          </cell>
          <cell r="W263">
            <v>0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N264">
            <v>0</v>
          </cell>
          <cell r="O264" t="str">
            <v>Transfer. Emitidas Res06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1110310703</v>
          </cell>
          <cell r="V264" t="str">
            <v>T-BANCOS</v>
          </cell>
          <cell r="W264">
            <v>0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N265">
            <v>0</v>
          </cell>
          <cell r="O265" t="str">
            <v>Banco Reservas Pagos a Acreedores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1110310800</v>
          </cell>
          <cell r="V265" t="str">
            <v>T-BANCOS</v>
          </cell>
          <cell r="W265">
            <v>0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N266">
            <v>0</v>
          </cell>
          <cell r="O266" t="str">
            <v>Depositos Res07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1110310801</v>
          </cell>
          <cell r="V266" t="str">
            <v>T-BANCOS</v>
          </cell>
          <cell r="W266">
            <v>0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N267">
            <v>0</v>
          </cell>
          <cell r="O267" t="str">
            <v>Cheques Emitidos Res07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1110310802</v>
          </cell>
          <cell r="V267" t="str">
            <v>T-BANCOS</v>
          </cell>
          <cell r="W267">
            <v>0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N268">
            <v>0</v>
          </cell>
          <cell r="O268" t="str">
            <v>Transfer. Emitidas Res07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1110310803</v>
          </cell>
          <cell r="V268" t="str">
            <v>T-BANCOS</v>
          </cell>
          <cell r="W268">
            <v>0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N269">
            <v>0</v>
          </cell>
          <cell r="O269" t="str">
            <v>Banco Reservas Gastos Nóminas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1110310900</v>
          </cell>
          <cell r="V269" t="str">
            <v>T-BANCOS</v>
          </cell>
          <cell r="W269">
            <v>0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N270">
            <v>0</v>
          </cell>
          <cell r="O270" t="str">
            <v>Depositos Res08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1110310901</v>
          </cell>
          <cell r="V270" t="str">
            <v>T-BANCOS</v>
          </cell>
          <cell r="W270">
            <v>0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N271">
            <v>0</v>
          </cell>
          <cell r="O271" t="str">
            <v>Cheques Emitidos Res08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1110310902</v>
          </cell>
          <cell r="V271" t="str">
            <v>T-BANCOS</v>
          </cell>
          <cell r="W271">
            <v>0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N272">
            <v>0</v>
          </cell>
          <cell r="O272" t="str">
            <v>Transfer. Emitidas Res08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1110310903</v>
          </cell>
          <cell r="V272" t="str">
            <v>T-BANCOS</v>
          </cell>
          <cell r="W272">
            <v>0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N273">
            <v>0</v>
          </cell>
          <cell r="O273" t="str">
            <v>Banco Reservas Ingresos Telecaja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1110311000</v>
          </cell>
          <cell r="V273" t="str">
            <v>T-BANCOS</v>
          </cell>
          <cell r="W273">
            <v>0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N274">
            <v>0</v>
          </cell>
          <cell r="O274" t="str">
            <v>Depositos Res09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1110311001</v>
          </cell>
          <cell r="V274" t="str">
            <v>T-BANCOS</v>
          </cell>
          <cell r="W274">
            <v>0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N275">
            <v>0</v>
          </cell>
          <cell r="O275" t="str">
            <v>Cheques Emitidos Res09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1110311002</v>
          </cell>
          <cell r="V275" t="str">
            <v>T-BANCOS</v>
          </cell>
          <cell r="W275">
            <v>0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N276">
            <v>0</v>
          </cell>
          <cell r="O276" t="str">
            <v>Transfer. Emitidas Res09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1110311003</v>
          </cell>
          <cell r="V276" t="str">
            <v>T-BANCOS</v>
          </cell>
          <cell r="W276">
            <v>0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N277">
            <v>0</v>
          </cell>
          <cell r="O277" t="str">
            <v>Banco Reservas Cesión de Créditos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1110311100</v>
          </cell>
          <cell r="V277" t="str">
            <v>T-BANCOS</v>
          </cell>
          <cell r="W277">
            <v>0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N278">
            <v>0</v>
          </cell>
          <cell r="O278" t="str">
            <v>Depósitos Res10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1110311101</v>
          </cell>
          <cell r="V278" t="str">
            <v>T-BANCOS</v>
          </cell>
          <cell r="W278">
            <v>0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N279">
            <v>0</v>
          </cell>
          <cell r="O279" t="str">
            <v>Cheques Emitidos Res10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1110311102</v>
          </cell>
          <cell r="V279" t="str">
            <v>T-BANCOS</v>
          </cell>
          <cell r="W279">
            <v>0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N280">
            <v>0</v>
          </cell>
          <cell r="O280" t="str">
            <v>Transferencia Emitidas Res10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1110311103</v>
          </cell>
          <cell r="V280" t="str">
            <v>T-BANCOS</v>
          </cell>
          <cell r="W280">
            <v>0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N281">
            <v>0</v>
          </cell>
          <cell r="O281" t="str">
            <v>Banco Reservas Otros Ingresos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1110311200</v>
          </cell>
          <cell r="V281" t="str">
            <v>T-BANCOS</v>
          </cell>
          <cell r="W281">
            <v>0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N282">
            <v>0</v>
          </cell>
          <cell r="O282" t="str">
            <v>Depósitos Res11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1110311201</v>
          </cell>
          <cell r="V282" t="str">
            <v>T-BANCOS</v>
          </cell>
          <cell r="W282">
            <v>0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N283">
            <v>0</v>
          </cell>
          <cell r="O283" t="str">
            <v>Cheques Emitidos Res11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1110311202</v>
          </cell>
          <cell r="V283" t="str">
            <v>T-BANCOS</v>
          </cell>
          <cell r="W283">
            <v>0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N284">
            <v>0</v>
          </cell>
          <cell r="O284" t="str">
            <v>Transfer. Emitidas Res11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1110311203</v>
          </cell>
          <cell r="V284" t="str">
            <v>T-BANCOS</v>
          </cell>
          <cell r="W284">
            <v>0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N285">
            <v>0</v>
          </cell>
          <cell r="O285" t="str">
            <v>Banco Reservas Pagos a Acreedores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1110311300</v>
          </cell>
          <cell r="V285" t="str">
            <v>T-BANCOS</v>
          </cell>
          <cell r="W285">
            <v>0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N286">
            <v>0</v>
          </cell>
          <cell r="O286" t="str">
            <v>Depósitos Res12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1110311301</v>
          </cell>
          <cell r="V286" t="str">
            <v>T-BANCOS</v>
          </cell>
          <cell r="W286">
            <v>0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N287">
            <v>0</v>
          </cell>
          <cell r="O287" t="str">
            <v>Cheques Emitidos Res12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1110311302</v>
          </cell>
          <cell r="V287" t="str">
            <v>T-BANCOS</v>
          </cell>
          <cell r="W287">
            <v>0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N288">
            <v>0</v>
          </cell>
          <cell r="O288" t="str">
            <v>Transfer. Emitidas Res12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1110311303</v>
          </cell>
          <cell r="V288" t="str">
            <v>T-BANCOS</v>
          </cell>
          <cell r="W288">
            <v>0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N289">
            <v>0</v>
          </cell>
          <cell r="O289" t="str">
            <v>Banco Reservas Pagos Generadores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1110311400</v>
          </cell>
          <cell r="V289" t="str">
            <v>T-BANCOS</v>
          </cell>
          <cell r="W289">
            <v>0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N290">
            <v>0</v>
          </cell>
          <cell r="O290" t="str">
            <v>Depositos Res14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1110311401</v>
          </cell>
          <cell r="V290" t="str">
            <v>T-BANCOS</v>
          </cell>
          <cell r="W290">
            <v>0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N291">
            <v>0</v>
          </cell>
          <cell r="O291" t="str">
            <v>Cheques Emitidos Res14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1110311402</v>
          </cell>
          <cell r="V291" t="str">
            <v>T-BANCOS</v>
          </cell>
          <cell r="W291">
            <v>0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N292">
            <v>0</v>
          </cell>
          <cell r="O292" t="str">
            <v>Transfer. Emitidas Res14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1110311403</v>
          </cell>
          <cell r="V292" t="str">
            <v>T-BANCOS</v>
          </cell>
          <cell r="W292">
            <v>0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N293">
            <v>0</v>
          </cell>
          <cell r="O293" t="str">
            <v>Banco Reservas Alumbrado Público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1110311500</v>
          </cell>
          <cell r="V293" t="str">
            <v>T-BANCOS</v>
          </cell>
          <cell r="W293">
            <v>0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N294">
            <v>0</v>
          </cell>
          <cell r="O294" t="str">
            <v>Depósitos Res15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1110311501</v>
          </cell>
          <cell r="V294" t="str">
            <v>T-BANCOS</v>
          </cell>
          <cell r="W294">
            <v>0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N295">
            <v>0</v>
          </cell>
          <cell r="O295" t="str">
            <v>Cheques Emitidos Res15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1110311502</v>
          </cell>
          <cell r="V295" t="str">
            <v>T-BANCOS</v>
          </cell>
          <cell r="W295">
            <v>0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N296">
            <v>0</v>
          </cell>
          <cell r="O296" t="str">
            <v>Transfer. Emitidas Res15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1110311503</v>
          </cell>
          <cell r="V296" t="str">
            <v>T-BANCOS</v>
          </cell>
          <cell r="W296">
            <v>0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N297">
            <v>0</v>
          </cell>
          <cell r="O297" t="str">
            <v>Banco Reservas Pagos Vía Internet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1110311600</v>
          </cell>
          <cell r="V297" t="str">
            <v>T-BANCOS</v>
          </cell>
          <cell r="W297">
            <v>0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N298">
            <v>0</v>
          </cell>
          <cell r="O298" t="str">
            <v>Depósitos Res16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1110311601</v>
          </cell>
          <cell r="V298" t="str">
            <v>T-BANCOS</v>
          </cell>
          <cell r="W298">
            <v>0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N299">
            <v>0</v>
          </cell>
          <cell r="O299" t="str">
            <v>Cheques Emitidos Res16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1110311602</v>
          </cell>
          <cell r="V299" t="str">
            <v>T-BANCOS</v>
          </cell>
          <cell r="W299">
            <v>0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N300">
            <v>0</v>
          </cell>
          <cell r="O300" t="str">
            <v>Transfer. Emitidas Res16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1110311603</v>
          </cell>
          <cell r="V300" t="str">
            <v>T-BANCOS</v>
          </cell>
          <cell r="W300">
            <v>0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N301">
            <v>0</v>
          </cell>
          <cell r="O301" t="str">
            <v>Banco Reservas Fondo Inversión RD$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1110311700</v>
          </cell>
          <cell r="V301" t="str">
            <v>T-BANCOS</v>
          </cell>
          <cell r="W301">
            <v>0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N302">
            <v>0</v>
          </cell>
          <cell r="O302" t="str">
            <v>Depósitos Res20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1110311701</v>
          </cell>
          <cell r="V302" t="str">
            <v>T-BANCOS</v>
          </cell>
          <cell r="W302">
            <v>0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N303">
            <v>0</v>
          </cell>
          <cell r="O303" t="str">
            <v>Cheques Emitidos Res20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1110311702</v>
          </cell>
          <cell r="V303" t="str">
            <v>T-BANCOS</v>
          </cell>
          <cell r="W303">
            <v>0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N304">
            <v>0</v>
          </cell>
          <cell r="O304" t="str">
            <v>Transfer. Emitidas Res20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1110311703</v>
          </cell>
          <cell r="V304" t="str">
            <v>T-BANCOS</v>
          </cell>
          <cell r="W304">
            <v>0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N305">
            <v>0</v>
          </cell>
          <cell r="O305" t="str">
            <v>Banco Popular Cta. Nómina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1110311800</v>
          </cell>
          <cell r="V305" t="str">
            <v>T-BANCOS</v>
          </cell>
          <cell r="W305">
            <v>0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N306">
            <v>0</v>
          </cell>
          <cell r="O306" t="str">
            <v>Depósitos Pop01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1110311801</v>
          </cell>
          <cell r="V306" t="str">
            <v>T-BANCOS</v>
          </cell>
          <cell r="W306">
            <v>0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N307">
            <v>0</v>
          </cell>
          <cell r="O307" t="str">
            <v>Cheques Emitidos Pop01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1110311802</v>
          </cell>
          <cell r="V307" t="str">
            <v>T-BANCOS</v>
          </cell>
          <cell r="W307">
            <v>0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N308">
            <v>0</v>
          </cell>
          <cell r="O308" t="str">
            <v>Transfer. Emitidas Pop01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1110311803</v>
          </cell>
          <cell r="V308" t="str">
            <v>T-BANCOS</v>
          </cell>
          <cell r="W308">
            <v>0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N309">
            <v>0</v>
          </cell>
          <cell r="O309" t="str">
            <v>Banco Popular Cta. Tarjeta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1110311900</v>
          </cell>
          <cell r="V309" t="str">
            <v>T-BANCOS</v>
          </cell>
          <cell r="W309">
            <v>0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N310">
            <v>0</v>
          </cell>
          <cell r="O310" t="str">
            <v>Depósitos Pop02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1110311901</v>
          </cell>
          <cell r="V310" t="str">
            <v>T-BANCOS</v>
          </cell>
          <cell r="W310">
            <v>0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N311">
            <v>0</v>
          </cell>
          <cell r="O311" t="str">
            <v>Cheques Emitidos Pop02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1110311902</v>
          </cell>
          <cell r="V311" t="str">
            <v>T-BANCOS</v>
          </cell>
          <cell r="W311">
            <v>0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N312">
            <v>0</v>
          </cell>
          <cell r="O312" t="str">
            <v>Transfer. Emitidas Pop02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1110311903</v>
          </cell>
          <cell r="V312" t="str">
            <v>T-BANCOS</v>
          </cell>
          <cell r="W312">
            <v>0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N313">
            <v>0</v>
          </cell>
          <cell r="O313" t="str">
            <v>Banco Popular Pagos a Acreedores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1110312000</v>
          </cell>
          <cell r="V313" t="str">
            <v>T-BANCOS</v>
          </cell>
          <cell r="W313">
            <v>0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N314">
            <v>0</v>
          </cell>
          <cell r="O314" t="str">
            <v>Depósitos Pop03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1110312001</v>
          </cell>
          <cell r="V314" t="str">
            <v>T-BANCOS</v>
          </cell>
          <cell r="W314">
            <v>0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N315">
            <v>0</v>
          </cell>
          <cell r="O315" t="str">
            <v>Cheques Emitidos Pop03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1110312002</v>
          </cell>
          <cell r="V315" t="str">
            <v>T-BANCOS</v>
          </cell>
          <cell r="W315">
            <v>0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N316">
            <v>0</v>
          </cell>
          <cell r="O316" t="str">
            <v>Transfer. Emitidas Pop03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1110312003</v>
          </cell>
          <cell r="V316" t="str">
            <v>T-BANCOS</v>
          </cell>
          <cell r="W316">
            <v>0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N317">
            <v>0</v>
          </cell>
          <cell r="O317" t="str">
            <v>Banco Popular Cta. Estafeta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1110312100</v>
          </cell>
          <cell r="V317" t="str">
            <v>T-BANCOS</v>
          </cell>
          <cell r="W317">
            <v>0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N318">
            <v>0</v>
          </cell>
          <cell r="O318" t="str">
            <v>Depósitos Pop04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1110312101</v>
          </cell>
          <cell r="V318" t="str">
            <v>T-BANCOS</v>
          </cell>
          <cell r="W318">
            <v>0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N319">
            <v>0</v>
          </cell>
          <cell r="O319" t="str">
            <v>Cheques Emitidos Pop04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1110312102</v>
          </cell>
          <cell r="V319" t="str">
            <v>T-BANCOS</v>
          </cell>
          <cell r="W319">
            <v>0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N320">
            <v>0</v>
          </cell>
          <cell r="O320" t="str">
            <v>Transfer. Emitidas Pop04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1110312103</v>
          </cell>
          <cell r="V320" t="str">
            <v>T-BANCOS</v>
          </cell>
          <cell r="W320">
            <v>0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N321">
            <v>0</v>
          </cell>
          <cell r="O321" t="str">
            <v>Banco Reservas Otros Ingresos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1110312200</v>
          </cell>
          <cell r="V321" t="str">
            <v>T-BANCOS</v>
          </cell>
          <cell r="W321">
            <v>0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N322">
            <v>0</v>
          </cell>
          <cell r="O322" t="str">
            <v>Depósitos Pop05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1110312201</v>
          </cell>
          <cell r="V322" t="str">
            <v>T-BANCOS</v>
          </cell>
          <cell r="W322">
            <v>0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N323">
            <v>0</v>
          </cell>
          <cell r="O323" t="str">
            <v>Cheques Emitidos Pop05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1110312202</v>
          </cell>
          <cell r="V323" t="str">
            <v>T-BANCOS</v>
          </cell>
          <cell r="W323">
            <v>0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N324">
            <v>0</v>
          </cell>
          <cell r="O324" t="str">
            <v>Transfer. Emitidas Pop05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1110312203</v>
          </cell>
          <cell r="V324" t="str">
            <v>T-BANCOS</v>
          </cell>
          <cell r="W324">
            <v>0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N325">
            <v>0</v>
          </cell>
          <cell r="O325" t="str">
            <v>Banco Popular Ampliación Capital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1110312300</v>
          </cell>
          <cell r="V325" t="str">
            <v>T-BANCOS</v>
          </cell>
          <cell r="W325">
            <v>0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N326">
            <v>0</v>
          </cell>
          <cell r="O326" t="str">
            <v>Depósitos Pop06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1110312301</v>
          </cell>
          <cell r="V326" t="str">
            <v>T-BANCOS</v>
          </cell>
          <cell r="W326">
            <v>0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N327">
            <v>0</v>
          </cell>
          <cell r="O327" t="str">
            <v>Cheques Emitidos Pop06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1110312302</v>
          </cell>
          <cell r="V327" t="str">
            <v>T-BANCOS</v>
          </cell>
          <cell r="W327">
            <v>0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N328">
            <v>0</v>
          </cell>
          <cell r="O328" t="str">
            <v>Transfer. Emitidas Pop06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1110312303</v>
          </cell>
          <cell r="V328" t="str">
            <v>T-BANCOS</v>
          </cell>
          <cell r="W328">
            <v>0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N329">
            <v>0</v>
          </cell>
          <cell r="O329" t="str">
            <v>Banco León Cta. Estafeta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1110312400</v>
          </cell>
          <cell r="V329" t="str">
            <v>T-BANCOS</v>
          </cell>
          <cell r="W329">
            <v>0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N330">
            <v>0</v>
          </cell>
          <cell r="O330" t="str">
            <v>Depósitos Leo01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1110312401</v>
          </cell>
          <cell r="V330" t="str">
            <v>T-BANCOS</v>
          </cell>
          <cell r="W330">
            <v>0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N331">
            <v>0</v>
          </cell>
          <cell r="O331" t="str">
            <v>Cheques Emitidos Leo01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1110312402</v>
          </cell>
          <cell r="V331" t="str">
            <v>T-BANCOS</v>
          </cell>
          <cell r="W331">
            <v>0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N332">
            <v>0</v>
          </cell>
          <cell r="O332" t="str">
            <v>Transfer. Emitidas Leo01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1110312403</v>
          </cell>
          <cell r="V332" t="str">
            <v>T-BANCOS</v>
          </cell>
          <cell r="W332">
            <v>0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N333">
            <v>0</v>
          </cell>
          <cell r="O333" t="str">
            <v>Banco León Pagos a Acreedores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1110312500</v>
          </cell>
          <cell r="V333" t="str">
            <v>T-BANCOS</v>
          </cell>
          <cell r="W333">
            <v>0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N334">
            <v>0</v>
          </cell>
          <cell r="O334" t="str">
            <v>Depósitos Leo02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1110312501</v>
          </cell>
          <cell r="V334" t="str">
            <v>T-BANCOS</v>
          </cell>
          <cell r="W334">
            <v>0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N335">
            <v>0</v>
          </cell>
          <cell r="O335" t="str">
            <v>Cheques Emitidos Leo02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1110312502</v>
          </cell>
          <cell r="V335" t="str">
            <v>T-BANCOS</v>
          </cell>
          <cell r="W335">
            <v>0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N336">
            <v>0</v>
          </cell>
          <cell r="O336" t="str">
            <v>Transfer. Emitidas Leo02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1110312503</v>
          </cell>
          <cell r="V336" t="str">
            <v>T-BANCOS</v>
          </cell>
          <cell r="W336">
            <v>0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N337">
            <v>0</v>
          </cell>
          <cell r="O337" t="str">
            <v>Banco Mercantil Cta. Estafeta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1110312600</v>
          </cell>
          <cell r="V337" t="str">
            <v>T-BANCOS</v>
          </cell>
          <cell r="W337">
            <v>0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N338">
            <v>0</v>
          </cell>
          <cell r="O338" t="str">
            <v>Depósitos Mer01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1110312601</v>
          </cell>
          <cell r="V338" t="str">
            <v>T-BANCOS</v>
          </cell>
          <cell r="W338">
            <v>0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N339">
            <v>0</v>
          </cell>
          <cell r="O339" t="str">
            <v>Cheques Emitidos Mer01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1110312602</v>
          </cell>
          <cell r="V339" t="str">
            <v>T-BANCOS</v>
          </cell>
          <cell r="W339">
            <v>0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N340">
            <v>0</v>
          </cell>
          <cell r="O340" t="str">
            <v>Transfer. Emitidas Mer01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1110312603</v>
          </cell>
          <cell r="V340" t="str">
            <v>T-BANCOS</v>
          </cell>
          <cell r="W340">
            <v>0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N341">
            <v>0</v>
          </cell>
          <cell r="O341" t="str">
            <v>Banco Agrícola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1110312700</v>
          </cell>
          <cell r="V341" t="str">
            <v>T-BANCOS</v>
          </cell>
          <cell r="W341">
            <v>0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N342">
            <v>0</v>
          </cell>
          <cell r="O342" t="str">
            <v>Depósitos Agr01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1110312701</v>
          </cell>
          <cell r="V342" t="str">
            <v>T-BANCOS</v>
          </cell>
          <cell r="W342">
            <v>0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N343">
            <v>0</v>
          </cell>
          <cell r="O343" t="str">
            <v>Cheques Emitidos Agr01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1110312702</v>
          </cell>
          <cell r="V343" t="str">
            <v>T-BANCOS</v>
          </cell>
          <cell r="W343">
            <v>0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N344">
            <v>0</v>
          </cell>
          <cell r="O344" t="str">
            <v>Transfer. Emitidas Agr01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1110312703</v>
          </cell>
          <cell r="V344" t="str">
            <v>T-BANCOS</v>
          </cell>
          <cell r="W344">
            <v>0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N345">
            <v>0</v>
          </cell>
          <cell r="O345" t="str">
            <v>Banco Citibank Pago Acreedores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1110312800</v>
          </cell>
          <cell r="V345" t="str">
            <v>T-BANCOS</v>
          </cell>
          <cell r="W345">
            <v>0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N346">
            <v>0</v>
          </cell>
          <cell r="O346" t="str">
            <v>Depósitos Cit01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1110312801</v>
          </cell>
          <cell r="V346" t="str">
            <v>T-BANCOS</v>
          </cell>
          <cell r="W346">
            <v>0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N347">
            <v>0</v>
          </cell>
          <cell r="O347" t="str">
            <v>Cheques Emitidos Cit01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1110312802</v>
          </cell>
          <cell r="V347" t="str">
            <v>T-BANCOS</v>
          </cell>
          <cell r="W347">
            <v>0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N348">
            <v>0</v>
          </cell>
          <cell r="O348" t="str">
            <v>Transfer. Emitidas Cit01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1110312803</v>
          </cell>
          <cell r="V348" t="str">
            <v>T-BANCOS</v>
          </cell>
          <cell r="W348">
            <v>0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N349">
            <v>0</v>
          </cell>
          <cell r="O349" t="str">
            <v>Banco Progreso Estafeta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1110312900</v>
          </cell>
          <cell r="V349" t="str">
            <v>T-BANCOS</v>
          </cell>
          <cell r="W349">
            <v>0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N350">
            <v>0</v>
          </cell>
          <cell r="O350" t="str">
            <v>Depósitos Pro01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1110312901</v>
          </cell>
          <cell r="V350" t="str">
            <v>T-BANCOS</v>
          </cell>
          <cell r="W350">
            <v>0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N351">
            <v>0</v>
          </cell>
          <cell r="O351" t="str">
            <v>Cheques Emitidos Pro01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1110312902</v>
          </cell>
          <cell r="V351" t="str">
            <v>T-BANCOS</v>
          </cell>
          <cell r="W351">
            <v>0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N352">
            <v>0</v>
          </cell>
          <cell r="O352" t="str">
            <v>Transfer. Emitidas Pro01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1110312903</v>
          </cell>
          <cell r="V352" t="str">
            <v>T-BANCOS</v>
          </cell>
          <cell r="W352">
            <v>0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N353">
            <v>0</v>
          </cell>
          <cell r="O353" t="str">
            <v>Banco Reservas Barrio PRA No Desmontado Res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1110313000</v>
          </cell>
          <cell r="V353" t="str">
            <v>T-BANCOS</v>
          </cell>
          <cell r="W353">
            <v>0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N354">
            <v>0</v>
          </cell>
          <cell r="O354" t="str">
            <v>Depósito Res 21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1110313001</v>
          </cell>
          <cell r="V354" t="str">
            <v>T-BANCOS</v>
          </cell>
          <cell r="W354">
            <v>0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N355">
            <v>0</v>
          </cell>
          <cell r="O355" t="str">
            <v>Cheques Emitidos Res21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1110313002</v>
          </cell>
          <cell r="V355" t="str">
            <v>T-BANCOS</v>
          </cell>
          <cell r="W355">
            <v>0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N356">
            <v>0</v>
          </cell>
          <cell r="O356" t="str">
            <v>Transfer. Emitidas Res 21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1110313003</v>
          </cell>
          <cell r="V356" t="str">
            <v>T-BANCOS</v>
          </cell>
          <cell r="W356">
            <v>0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N357">
            <v>0</v>
          </cell>
          <cell r="O357" t="str">
            <v>Banco Reservas FETE Inversion B.PRA No Desm.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1110313100</v>
          </cell>
          <cell r="V357" t="str">
            <v>T-BANCOS</v>
          </cell>
          <cell r="W357">
            <v>0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N358">
            <v>0</v>
          </cell>
          <cell r="O358" t="str">
            <v>Depósito Res 23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1110313101</v>
          </cell>
          <cell r="V358" t="str">
            <v>T-BANCOS</v>
          </cell>
          <cell r="W358">
            <v>0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N359">
            <v>0</v>
          </cell>
          <cell r="O359" t="str">
            <v>Cheques Emitidos Res23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1110313102</v>
          </cell>
          <cell r="V359" t="str">
            <v>T-BANCOS</v>
          </cell>
          <cell r="W359">
            <v>0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N360">
            <v>0</v>
          </cell>
          <cell r="O360" t="str">
            <v>Transfer. Emitidas Res 23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1110313103</v>
          </cell>
          <cell r="V360" t="str">
            <v>T-BANCOS</v>
          </cell>
          <cell r="W360">
            <v>0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N361">
            <v>0</v>
          </cell>
          <cell r="O361" t="str">
            <v>Banco Reservas FETE Compra En B.PRA No Des.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1110313200</v>
          </cell>
          <cell r="V361" t="str">
            <v>T-BANCOS</v>
          </cell>
          <cell r="W361">
            <v>0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N362">
            <v>0</v>
          </cell>
          <cell r="O362" t="str">
            <v>Depósito Res 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1110313201</v>
          </cell>
          <cell r="V362" t="str">
            <v>T-BANCOS</v>
          </cell>
          <cell r="W362">
            <v>0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N363">
            <v>0</v>
          </cell>
          <cell r="O363" t="str">
            <v>Cheques Emitidos Res25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1110313202</v>
          </cell>
          <cell r="V363" t="str">
            <v>T-BANCOS</v>
          </cell>
          <cell r="W363">
            <v>0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N364">
            <v>0</v>
          </cell>
          <cell r="O364" t="str">
            <v>Transfer. Emitidas Res 25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1110313203</v>
          </cell>
          <cell r="V364" t="str">
            <v>T-BANCOS</v>
          </cell>
          <cell r="W364">
            <v>0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N365">
            <v>0</v>
          </cell>
          <cell r="O365" t="str">
            <v>Banco Reservas FETE Compra Energia  Res27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1110313300</v>
          </cell>
          <cell r="V365" t="str">
            <v>T-BANCOS</v>
          </cell>
          <cell r="W365">
            <v>0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N366">
            <v>0</v>
          </cell>
          <cell r="O366" t="str">
            <v>Depósito Res 27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1110313301</v>
          </cell>
          <cell r="V366" t="str">
            <v>T-BANCOS</v>
          </cell>
          <cell r="W366">
            <v>0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N367">
            <v>0</v>
          </cell>
          <cell r="O367" t="str">
            <v>Cheques Emitidos Res27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1110313302</v>
          </cell>
          <cell r="V367" t="str">
            <v>T-BANCOS</v>
          </cell>
          <cell r="W367">
            <v>0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N368">
            <v>0</v>
          </cell>
          <cell r="O368" t="str">
            <v>Transfer. Emitidas Res 27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1110313303</v>
          </cell>
          <cell r="V368" t="str">
            <v>T-BANCOS</v>
          </cell>
          <cell r="W368">
            <v>0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N369">
            <v>0</v>
          </cell>
          <cell r="O369" t="str">
            <v>Banco Reservas FETE Inversión Res 29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1110313400</v>
          </cell>
          <cell r="V369" t="str">
            <v>T-BANCOS</v>
          </cell>
          <cell r="W369">
            <v>0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N370">
            <v>0</v>
          </cell>
          <cell r="O370" t="str">
            <v>Depósito Res 29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1110313401</v>
          </cell>
          <cell r="V370" t="str">
            <v>T-BANCOS</v>
          </cell>
          <cell r="W370">
            <v>0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N371">
            <v>0</v>
          </cell>
          <cell r="O371" t="str">
            <v>Cheques Emitidos Res29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1110313402</v>
          </cell>
          <cell r="V371" t="str">
            <v>T-BANCOS</v>
          </cell>
          <cell r="W371">
            <v>0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N372">
            <v>0</v>
          </cell>
          <cell r="O372" t="str">
            <v>Transfer. Emitidas Res 29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1110313403</v>
          </cell>
          <cell r="V372" t="str">
            <v>T-BANCOS</v>
          </cell>
          <cell r="W372">
            <v>0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N373">
            <v>0</v>
          </cell>
          <cell r="O373" t="str">
            <v>Banco Reservas Cargo Fijo Cte. BONOLUZ Res 3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1110313500</v>
          </cell>
          <cell r="V373" t="str">
            <v>T-BANCOS</v>
          </cell>
          <cell r="W373">
            <v>0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N374">
            <v>0</v>
          </cell>
          <cell r="O374" t="str">
            <v>Depósito Res 31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1110313501</v>
          </cell>
          <cell r="V374" t="str">
            <v>T-BANCOS</v>
          </cell>
          <cell r="W374">
            <v>0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N375">
            <v>0</v>
          </cell>
          <cell r="O375" t="str">
            <v>Cheques Emitidos Res31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1110313502</v>
          </cell>
          <cell r="V375" t="str">
            <v>T-BANCOS</v>
          </cell>
          <cell r="W375">
            <v>0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N376">
            <v>0</v>
          </cell>
          <cell r="O376" t="str">
            <v>Transfer. Emitidas Res 31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1110313503</v>
          </cell>
          <cell r="V376" t="str">
            <v>T-BANCOS</v>
          </cell>
          <cell r="W376">
            <v>0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N377">
            <v>0</v>
          </cell>
          <cell r="O377" t="str">
            <v>Citibank Recaudación Préstamos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1110313600</v>
          </cell>
          <cell r="V377" t="str">
            <v>T-BANCOS</v>
          </cell>
          <cell r="W377">
            <v>0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N378">
            <v>0</v>
          </cell>
          <cell r="O378" t="str">
            <v>Depósito CIT02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1110313601</v>
          </cell>
          <cell r="V378" t="str">
            <v>T-BANCOS</v>
          </cell>
          <cell r="W378">
            <v>0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N379">
            <v>0</v>
          </cell>
          <cell r="O379" t="str">
            <v>Cheques Emitidos CIT02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1110313602</v>
          </cell>
          <cell r="V379" t="str">
            <v>T-BANCOS</v>
          </cell>
          <cell r="W379">
            <v>0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N380">
            <v>0</v>
          </cell>
          <cell r="O380" t="str">
            <v>Transfer. Emitidas CIT02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1110313603</v>
          </cell>
          <cell r="V380" t="str">
            <v>T-BANCOS</v>
          </cell>
          <cell r="W380">
            <v>0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N381">
            <v>0</v>
          </cell>
          <cell r="O381" t="str">
            <v>Citibank Reservas Préstamos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1110313700</v>
          </cell>
          <cell r="V381" t="str">
            <v>T-BANCOS</v>
          </cell>
          <cell r="W381">
            <v>0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N382">
            <v>0</v>
          </cell>
          <cell r="O382" t="str">
            <v>Depósito CIT03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1110313701</v>
          </cell>
          <cell r="V382" t="str">
            <v>T-BANCOS</v>
          </cell>
          <cell r="W382">
            <v>0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N383">
            <v>0</v>
          </cell>
          <cell r="O383" t="str">
            <v>Cheques Emitidos CIT03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1110313702</v>
          </cell>
          <cell r="V383" t="str">
            <v>T-BANCOS</v>
          </cell>
          <cell r="W383">
            <v>0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N384">
            <v>0</v>
          </cell>
          <cell r="O384" t="str">
            <v>Transfer. Emitidas CIT03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1110313703</v>
          </cell>
          <cell r="V384" t="str">
            <v>T-BANCOS</v>
          </cell>
          <cell r="W384">
            <v>0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N385">
            <v>0</v>
          </cell>
          <cell r="O385" t="str">
            <v>Citibank Operativos Préstamos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1110313800</v>
          </cell>
          <cell r="V385" t="str">
            <v>T-BANCOS</v>
          </cell>
          <cell r="W385">
            <v>0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N386">
            <v>0</v>
          </cell>
          <cell r="O386" t="str">
            <v>Depósito CIT04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1110313801</v>
          </cell>
          <cell r="V386" t="str">
            <v>T-BANCOS</v>
          </cell>
          <cell r="W386">
            <v>0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N387">
            <v>0</v>
          </cell>
          <cell r="O387" t="str">
            <v>Cheques Emitidos CIT04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1110313802</v>
          </cell>
          <cell r="V387" t="str">
            <v>T-BANCOS</v>
          </cell>
          <cell r="W387">
            <v>0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N388">
            <v>0</v>
          </cell>
          <cell r="O388" t="str">
            <v>Transfer. Emitidas CIT04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1110313803</v>
          </cell>
          <cell r="V388" t="str">
            <v>T-BANCOS</v>
          </cell>
          <cell r="W388">
            <v>0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N389">
            <v>0</v>
          </cell>
          <cell r="O389" t="str">
            <v>Fondos Embargados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1110314000</v>
          </cell>
          <cell r="V389" t="str">
            <v>T-BANCOS</v>
          </cell>
          <cell r="W389">
            <v>0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N390">
            <v>0</v>
          </cell>
          <cell r="O390" t="str">
            <v>BCO.RESERVAS ING. VTA. ENERGIA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1110320100</v>
          </cell>
          <cell r="V390" t="str">
            <v>T-BANCOS</v>
          </cell>
          <cell r="W390">
            <v>0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N391">
            <v>0</v>
          </cell>
          <cell r="O391" t="str">
            <v>Depósitos Res13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1110320101</v>
          </cell>
          <cell r="V391" t="str">
            <v>T-BANCOS</v>
          </cell>
          <cell r="W391">
            <v>0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N392">
            <v>0</v>
          </cell>
          <cell r="O392" t="str">
            <v>Cheques Emitidos Res13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1110320102</v>
          </cell>
          <cell r="V392" t="str">
            <v>T-BANCOS</v>
          </cell>
          <cell r="W392">
            <v>0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N393">
            <v>0</v>
          </cell>
          <cell r="O393" t="str">
            <v>Transfer. Emitidas Res13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1110320103</v>
          </cell>
          <cell r="V393" t="str">
            <v>T-BANCOS</v>
          </cell>
          <cell r="W393">
            <v>0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N394">
            <v>0</v>
          </cell>
          <cell r="O394" t="str">
            <v>BCO. RESERVAS OTROS INGRESOS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1110320200</v>
          </cell>
          <cell r="V394" t="str">
            <v>T-BANCOS</v>
          </cell>
          <cell r="W394">
            <v>0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N395">
            <v>0</v>
          </cell>
          <cell r="O395" t="str">
            <v>Depósitos Res01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1110320201</v>
          </cell>
          <cell r="V395" t="str">
            <v>T-BANCOS</v>
          </cell>
          <cell r="W395">
            <v>0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N396">
            <v>0</v>
          </cell>
          <cell r="O396" t="str">
            <v>Cheques Emitidos Res01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1110320202</v>
          </cell>
          <cell r="V396" t="str">
            <v>T-BANCOS</v>
          </cell>
          <cell r="W396">
            <v>0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N397">
            <v>0</v>
          </cell>
          <cell r="O397" t="str">
            <v>Transfer. Emitidas Res01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1110320203</v>
          </cell>
          <cell r="V397" t="str">
            <v>T-BANCOS</v>
          </cell>
          <cell r="W397">
            <v>0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N398">
            <v>0</v>
          </cell>
          <cell r="O398" t="str">
            <v>BCO. RESERVAS CESIÓN DE CREDIT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1110320300</v>
          </cell>
          <cell r="V398" t="str">
            <v>T-BANCOS</v>
          </cell>
          <cell r="W398">
            <v>0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N399">
            <v>0</v>
          </cell>
          <cell r="O399" t="str">
            <v>Depositos Res02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1110320301</v>
          </cell>
          <cell r="V399" t="str">
            <v>T-BANCOS</v>
          </cell>
          <cell r="W399">
            <v>0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N400">
            <v>0</v>
          </cell>
          <cell r="O400" t="str">
            <v>Cheques Emitidos Res02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1110320302</v>
          </cell>
          <cell r="V400" t="str">
            <v>T-BANCOS</v>
          </cell>
          <cell r="W400">
            <v>0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N401">
            <v>0</v>
          </cell>
          <cell r="O401" t="str">
            <v>Transfer. Emitidas Res02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1110320303</v>
          </cell>
          <cell r="V401" t="str">
            <v>T-BANCOS</v>
          </cell>
          <cell r="W401">
            <v>0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N402">
            <v>0</v>
          </cell>
          <cell r="O402" t="str">
            <v>BCO.RESERVAS INGRESO TELECAJAS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1110320400</v>
          </cell>
          <cell r="V402" t="str">
            <v>T-BANCOS</v>
          </cell>
          <cell r="W402">
            <v>0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N403">
            <v>0</v>
          </cell>
          <cell r="O403" t="str">
            <v>Depositos Res03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1110320401</v>
          </cell>
          <cell r="V403" t="str">
            <v>T-BANCOS</v>
          </cell>
          <cell r="W403">
            <v>0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N404">
            <v>0</v>
          </cell>
          <cell r="O404" t="str">
            <v>Cheques Emitidos Res03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1110320402</v>
          </cell>
          <cell r="V404" t="str">
            <v>T-BANCOS</v>
          </cell>
          <cell r="W404">
            <v>0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N405">
            <v>0</v>
          </cell>
          <cell r="O405" t="str">
            <v>Transfer. Emitidas Res03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1110320403</v>
          </cell>
          <cell r="V405" t="str">
            <v>T-BANCOS</v>
          </cell>
          <cell r="W405">
            <v>0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N406">
            <v>0</v>
          </cell>
          <cell r="O406" t="str">
            <v>BCO. RESERVAS GASTOS NOMINAS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1110320500</v>
          </cell>
          <cell r="V406" t="str">
            <v>T-BANCOS</v>
          </cell>
          <cell r="W406">
            <v>0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N407">
            <v>0</v>
          </cell>
          <cell r="O407" t="str">
            <v>Depositos Res04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1110320501</v>
          </cell>
          <cell r="V407" t="str">
            <v>T-BANCOS</v>
          </cell>
          <cell r="W407">
            <v>0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N408">
            <v>0</v>
          </cell>
          <cell r="O408" t="str">
            <v>Cheques Emitidos Res04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1110320502</v>
          </cell>
          <cell r="V408" t="str">
            <v>T-BANCOS</v>
          </cell>
          <cell r="W408">
            <v>0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N409">
            <v>0</v>
          </cell>
          <cell r="O409" t="str">
            <v>Transfer. Emitidas Res04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1110320503</v>
          </cell>
          <cell r="V409" t="str">
            <v>T-BANCOS</v>
          </cell>
          <cell r="W409">
            <v>0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N410">
            <v>0</v>
          </cell>
          <cell r="O410" t="str">
            <v>BCO. RESERVAS PAGO A TERCEROS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1110320600</v>
          </cell>
          <cell r="V410" t="str">
            <v>T-BANCOS</v>
          </cell>
          <cell r="W410">
            <v>0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N411">
            <v>0</v>
          </cell>
          <cell r="O411" t="str">
            <v>Depositos Res05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1110320601</v>
          </cell>
          <cell r="V411" t="str">
            <v>T-BANCOS</v>
          </cell>
          <cell r="W411">
            <v>0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N412">
            <v>0</v>
          </cell>
          <cell r="O412" t="str">
            <v>Cheques Emitidos Res05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1110320602</v>
          </cell>
          <cell r="V412" t="str">
            <v>T-BANCOS</v>
          </cell>
          <cell r="W412">
            <v>0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N413">
            <v>0</v>
          </cell>
          <cell r="O413" t="str">
            <v>Transfer. Emitidas Res05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1110320603</v>
          </cell>
          <cell r="V413" t="str">
            <v>T-BANCOS</v>
          </cell>
          <cell r="W413">
            <v>0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N414">
            <v>0</v>
          </cell>
          <cell r="O414" t="str">
            <v>BCO.RESERVAS BARIOS CARENCIADO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1110320700</v>
          </cell>
          <cell r="V414" t="str">
            <v>T-BANCOS</v>
          </cell>
          <cell r="W414">
            <v>0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N415">
            <v>0</v>
          </cell>
          <cell r="O415" t="str">
            <v>Depositos Res06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1110320701</v>
          </cell>
          <cell r="V415" t="str">
            <v>T-BANCOS</v>
          </cell>
          <cell r="W415">
            <v>0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N416">
            <v>0</v>
          </cell>
          <cell r="O416" t="str">
            <v>Cheques Emitidos Res06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1110320702</v>
          </cell>
          <cell r="V416" t="str">
            <v>T-BANCOS</v>
          </cell>
          <cell r="W416">
            <v>0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N417">
            <v>0</v>
          </cell>
          <cell r="O417" t="str">
            <v>Transfer. Emitidas Res06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1110320703</v>
          </cell>
          <cell r="V417" t="str">
            <v>T-BANCOS</v>
          </cell>
          <cell r="W417">
            <v>0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N418">
            <v>0</v>
          </cell>
          <cell r="O418" t="str">
            <v>BCO. RESERVAS CHEQUES DEVUELTO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1110320800</v>
          </cell>
          <cell r="V418" t="str">
            <v>T-BANCOS</v>
          </cell>
          <cell r="W418">
            <v>0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N419">
            <v>0</v>
          </cell>
          <cell r="O419" t="str">
            <v>Depositos Res07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1110320801</v>
          </cell>
          <cell r="V419" t="str">
            <v>T-BANCOS</v>
          </cell>
          <cell r="W419">
            <v>0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N420">
            <v>0</v>
          </cell>
          <cell r="O420" t="str">
            <v>Cheques Emitidos Res07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1110320802</v>
          </cell>
          <cell r="V420" t="str">
            <v>T-BANCOS</v>
          </cell>
          <cell r="W420">
            <v>0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N421">
            <v>0</v>
          </cell>
          <cell r="O421" t="str">
            <v>Transfer. Emitidas Res07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1110320803</v>
          </cell>
          <cell r="V421" t="str">
            <v>T-BANCOS</v>
          </cell>
          <cell r="W421">
            <v>0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N422">
            <v>0</v>
          </cell>
          <cell r="O422" t="str">
            <v>BANCO POPULAR PAGOS A TERCEROS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1110320900</v>
          </cell>
          <cell r="V422" t="str">
            <v>T-BANCOS</v>
          </cell>
          <cell r="W422">
            <v>0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N423">
            <v>0</v>
          </cell>
          <cell r="O423" t="str">
            <v>Depositos Res08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1110320901</v>
          </cell>
          <cell r="V423" t="str">
            <v>T-BANCOS</v>
          </cell>
          <cell r="W423">
            <v>0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N424">
            <v>0</v>
          </cell>
          <cell r="O424" t="str">
            <v>Cheques Emitidos Res08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1110320902</v>
          </cell>
          <cell r="V424" t="str">
            <v>T-BANCOS</v>
          </cell>
          <cell r="W424">
            <v>0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N425">
            <v>0</v>
          </cell>
          <cell r="O425" t="str">
            <v>Transfer. Emitidas Res08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1110320903</v>
          </cell>
          <cell r="V425" t="str">
            <v>T-BANCOS</v>
          </cell>
          <cell r="W425">
            <v>0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N426">
            <v>0</v>
          </cell>
          <cell r="O426" t="str">
            <v>BANCO POPULAR CTA. NOMINA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1110321000</v>
          </cell>
          <cell r="V426" t="str">
            <v>T-BANCOS</v>
          </cell>
          <cell r="W426">
            <v>0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N427">
            <v>0</v>
          </cell>
          <cell r="O427" t="str">
            <v>Depositos Res09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1110321001</v>
          </cell>
          <cell r="V427" t="str">
            <v>T-BANCOS</v>
          </cell>
          <cell r="W427">
            <v>0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N428">
            <v>0</v>
          </cell>
          <cell r="O428" t="str">
            <v>Cheques Emitidos Res09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1110321002</v>
          </cell>
          <cell r="V428" t="str">
            <v>T-BANCOS</v>
          </cell>
          <cell r="W428">
            <v>0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N429">
            <v>0</v>
          </cell>
          <cell r="O429" t="str">
            <v>Transfer. Emitidas Res09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1110321003</v>
          </cell>
          <cell r="V429" t="str">
            <v>T-BANCOS</v>
          </cell>
          <cell r="W429">
            <v>0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N430">
            <v>0</v>
          </cell>
          <cell r="O430" t="str">
            <v>BCO.POPULAR CTA TARJETA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1110321100</v>
          </cell>
          <cell r="V430" t="str">
            <v>T-BANCOS</v>
          </cell>
          <cell r="W430">
            <v>0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N431">
            <v>0</v>
          </cell>
          <cell r="O431" t="str">
            <v>Depósitos Res10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1110321101</v>
          </cell>
          <cell r="V431" t="str">
            <v>T-BANCOS</v>
          </cell>
          <cell r="W431">
            <v>0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N432">
            <v>0</v>
          </cell>
          <cell r="O432" t="str">
            <v>Cheques Emitidos Res10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1110321102</v>
          </cell>
          <cell r="V432" t="str">
            <v>T-BANCOS</v>
          </cell>
          <cell r="W432">
            <v>0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N433">
            <v>0</v>
          </cell>
          <cell r="O433" t="str">
            <v>Transferencia Emitidas Res10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1110321103</v>
          </cell>
          <cell r="V433" t="str">
            <v>T-BANCOS</v>
          </cell>
          <cell r="W433">
            <v>0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N434">
            <v>0</v>
          </cell>
          <cell r="O434" t="str">
            <v>BCO.POPULAR CTA ESTAFETA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1110321200</v>
          </cell>
          <cell r="V434" t="str">
            <v>T-BANCOS</v>
          </cell>
          <cell r="W434">
            <v>0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N435">
            <v>0</v>
          </cell>
          <cell r="O435" t="str">
            <v>Depósitos Res11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1110321201</v>
          </cell>
          <cell r="V435" t="str">
            <v>T-BANCOS</v>
          </cell>
          <cell r="W435">
            <v>0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N436">
            <v>0</v>
          </cell>
          <cell r="O436" t="str">
            <v>Cheques Emitidos Res11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1110321202</v>
          </cell>
          <cell r="V436" t="str">
            <v>T-BANCOS</v>
          </cell>
          <cell r="W436">
            <v>0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N437">
            <v>0</v>
          </cell>
          <cell r="O437" t="str">
            <v>Transfer. Emitidas Res11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1110321203</v>
          </cell>
          <cell r="V437" t="str">
            <v>T-BANCOS</v>
          </cell>
          <cell r="W437">
            <v>0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N438">
            <v>0</v>
          </cell>
          <cell r="O438" t="str">
            <v>BCO. AGRICOLA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1110321300</v>
          </cell>
          <cell r="V438" t="str">
            <v>T-BANCOS</v>
          </cell>
          <cell r="W438">
            <v>0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N439">
            <v>0</v>
          </cell>
          <cell r="O439" t="str">
            <v>Depósitos Res12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1110321301</v>
          </cell>
          <cell r="V439" t="str">
            <v>T-BANCOS</v>
          </cell>
          <cell r="W439">
            <v>0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N440">
            <v>0</v>
          </cell>
          <cell r="O440" t="str">
            <v>Cheques Emitidos Res12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1110321302</v>
          </cell>
          <cell r="V440" t="str">
            <v>T-BANCOS</v>
          </cell>
          <cell r="W440">
            <v>0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N441">
            <v>0</v>
          </cell>
          <cell r="O441" t="str">
            <v>Transfer. Emitidas Res12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1110321303</v>
          </cell>
          <cell r="V441" t="str">
            <v>T-BANCOS</v>
          </cell>
          <cell r="W441">
            <v>0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N442">
            <v>0</v>
          </cell>
          <cell r="O442" t="str">
            <v>CITIBANK PAGOS A TERCEROS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1110321400</v>
          </cell>
          <cell r="V442" t="str">
            <v>T-BANCOS</v>
          </cell>
          <cell r="W442">
            <v>0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N443">
            <v>0</v>
          </cell>
          <cell r="O443" t="str">
            <v>Depositos Res14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1110321401</v>
          </cell>
          <cell r="V443" t="str">
            <v>T-BANCOS</v>
          </cell>
          <cell r="W443">
            <v>0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N444">
            <v>0</v>
          </cell>
          <cell r="O444" t="str">
            <v>Cheques Emitidos Res14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1110321402</v>
          </cell>
          <cell r="V444" t="str">
            <v>T-BANCOS</v>
          </cell>
          <cell r="W444">
            <v>0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N445">
            <v>0</v>
          </cell>
          <cell r="O445" t="str">
            <v>Transfer. Emitidas Res14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1110321403</v>
          </cell>
          <cell r="V445" t="str">
            <v>T-BANCOS</v>
          </cell>
          <cell r="W445">
            <v>0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N446">
            <v>0</v>
          </cell>
          <cell r="O446" t="str">
            <v>BANCO DE RESERVAS ESTAFETA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1110321500</v>
          </cell>
          <cell r="V446" t="str">
            <v>T-BANCOS</v>
          </cell>
          <cell r="W446">
            <v>0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N447">
            <v>0</v>
          </cell>
          <cell r="O447" t="str">
            <v>Depósitos Res15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1110321501</v>
          </cell>
          <cell r="V447" t="str">
            <v>T-BANCOS</v>
          </cell>
          <cell r="W447">
            <v>0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N448">
            <v>0</v>
          </cell>
          <cell r="O448" t="str">
            <v>Cheques Emitidos Res15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1110321502</v>
          </cell>
          <cell r="V448" t="str">
            <v>T-BANCOS</v>
          </cell>
          <cell r="W448">
            <v>0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N449">
            <v>0</v>
          </cell>
          <cell r="O449" t="str">
            <v>Transfer. Emitidas Res15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1110321503</v>
          </cell>
          <cell r="V449" t="str">
            <v>T-BANCOS</v>
          </cell>
          <cell r="W449">
            <v>0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N450">
            <v>0</v>
          </cell>
          <cell r="O450" t="str">
            <v>BANCO DEL PROGRESO ESTAFETA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1110321600</v>
          </cell>
          <cell r="V450" t="str">
            <v>T-BANCOS</v>
          </cell>
          <cell r="W450">
            <v>0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N451">
            <v>0</v>
          </cell>
          <cell r="O451" t="str">
            <v>Depósitos Res16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1110321601</v>
          </cell>
          <cell r="V451" t="str">
            <v>T-BANCOS</v>
          </cell>
          <cell r="W451">
            <v>0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N452">
            <v>0</v>
          </cell>
          <cell r="O452" t="str">
            <v>Cheques Emitidos Res16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1110321602</v>
          </cell>
          <cell r="V452" t="str">
            <v>T-BANCOS</v>
          </cell>
          <cell r="W452">
            <v>0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N453">
            <v>0</v>
          </cell>
          <cell r="O453" t="str">
            <v>Transfer. Emitidas Res16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1110321603</v>
          </cell>
          <cell r="V453" t="str">
            <v>T-BANCOS</v>
          </cell>
          <cell r="W453">
            <v>0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N454">
            <v>0</v>
          </cell>
          <cell r="O454" t="str">
            <v>BCO. DE RESERVAS ESTAF NO BANC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1110321700</v>
          </cell>
          <cell r="V454" t="str">
            <v>T-BANCOS</v>
          </cell>
          <cell r="W454">
            <v>0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N455">
            <v>0</v>
          </cell>
          <cell r="O455" t="str">
            <v>Depósitos Res20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1110321701</v>
          </cell>
          <cell r="V455" t="str">
            <v>T-BANCOS</v>
          </cell>
          <cell r="W455">
            <v>0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N456">
            <v>0</v>
          </cell>
          <cell r="O456" t="str">
            <v>Cheques Emitidos Res20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1110321702</v>
          </cell>
          <cell r="V456" t="str">
            <v>T-BANCOS</v>
          </cell>
          <cell r="W456">
            <v>0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N457">
            <v>0</v>
          </cell>
          <cell r="O457" t="str">
            <v>Transfer. Emitidas Res20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1110321703</v>
          </cell>
          <cell r="V457" t="str">
            <v>T-BANCOS</v>
          </cell>
          <cell r="W457">
            <v>0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N458">
            <v>0</v>
          </cell>
          <cell r="O458" t="str">
            <v>BANCO LEON TARJETA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1110321800</v>
          </cell>
          <cell r="V458" t="str">
            <v>T-BANCOS</v>
          </cell>
          <cell r="W458">
            <v>0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N459">
            <v>0</v>
          </cell>
          <cell r="O459" t="str">
            <v>Depósitos Pop01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1110321801</v>
          </cell>
          <cell r="V459" t="str">
            <v>T-BANCOS</v>
          </cell>
          <cell r="W459">
            <v>0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N460">
            <v>0</v>
          </cell>
          <cell r="O460" t="str">
            <v>Cheques Emitidos Pop01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1110321802</v>
          </cell>
          <cell r="V460" t="str">
            <v>T-BANCOS</v>
          </cell>
          <cell r="W460">
            <v>0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N461">
            <v>0</v>
          </cell>
          <cell r="O461" t="str">
            <v>Transfer. Emitidas Pop01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1110321803</v>
          </cell>
          <cell r="V461" t="str">
            <v>T-BANCOS</v>
          </cell>
          <cell r="W461">
            <v>0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N462">
            <v>0</v>
          </cell>
          <cell r="O462" t="str">
            <v>BR Infraestruct. Barrios Caren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1110321900</v>
          </cell>
          <cell r="V462" t="str">
            <v>T-BANCOS</v>
          </cell>
          <cell r="W462">
            <v>0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N463">
            <v>0</v>
          </cell>
          <cell r="O463" t="str">
            <v>Depósitos Pop02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1110321901</v>
          </cell>
          <cell r="V463" t="str">
            <v>T-BANCOS</v>
          </cell>
          <cell r="W463">
            <v>0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N464">
            <v>0</v>
          </cell>
          <cell r="O464" t="str">
            <v>Cheques Emitidos Pop02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1110321902</v>
          </cell>
          <cell r="V464" t="str">
            <v>T-BANCOS</v>
          </cell>
          <cell r="W464">
            <v>0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N465">
            <v>0</v>
          </cell>
          <cell r="O465" t="str">
            <v>Transfer. Emitidas Pop02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1110321903</v>
          </cell>
          <cell r="V465" t="str">
            <v>T-BANCOS</v>
          </cell>
          <cell r="W465">
            <v>0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N466">
            <v>0</v>
          </cell>
          <cell r="O466" t="str">
            <v>BANCO CAPITAL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1110322000</v>
          </cell>
          <cell r="V466" t="str">
            <v>T-BANCOS</v>
          </cell>
          <cell r="W466">
            <v>0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N467">
            <v>0</v>
          </cell>
          <cell r="O467" t="str">
            <v>Depósitos Pop03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1110322001</v>
          </cell>
          <cell r="V467" t="str">
            <v>T-BANCOS</v>
          </cell>
          <cell r="W467">
            <v>0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N468">
            <v>0</v>
          </cell>
          <cell r="O468" t="str">
            <v>Cheques Emitidos Pop03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1110322002</v>
          </cell>
          <cell r="V468" t="str">
            <v>T-BANCOS</v>
          </cell>
          <cell r="W468">
            <v>0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N469">
            <v>0</v>
          </cell>
          <cell r="O469" t="str">
            <v>Transfer. Emitidas Pop03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1110322003</v>
          </cell>
          <cell r="V469" t="str">
            <v>T-BANCOS</v>
          </cell>
          <cell r="W469">
            <v>0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N470">
            <v>0</v>
          </cell>
          <cell r="O470" t="str">
            <v>PAGOS A GENERADORES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1110322100</v>
          </cell>
          <cell r="V470" t="str">
            <v>T-BANCOS</v>
          </cell>
          <cell r="W470">
            <v>0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N471">
            <v>0</v>
          </cell>
          <cell r="O471" t="str">
            <v>Depósitos Pop04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1110322101</v>
          </cell>
          <cell r="V471" t="str">
            <v>T-BANCOS</v>
          </cell>
          <cell r="W471">
            <v>0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N472">
            <v>0</v>
          </cell>
          <cell r="O472" t="str">
            <v>Cheques Emitidos Pop04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1110322102</v>
          </cell>
          <cell r="V472" t="str">
            <v>T-BANCOS</v>
          </cell>
          <cell r="W472">
            <v>0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N473">
            <v>0</v>
          </cell>
          <cell r="O473" t="str">
            <v>Transfer. Emitidas Pop04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1110322103</v>
          </cell>
          <cell r="V473" t="str">
            <v>T-BANCOS</v>
          </cell>
          <cell r="W473">
            <v>0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N474">
            <v>0</v>
          </cell>
          <cell r="O474" t="str">
            <v>APORTES PARA INVERSION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1110322200</v>
          </cell>
          <cell r="V474" t="str">
            <v>T-BANCOS</v>
          </cell>
          <cell r="W474">
            <v>0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N475">
            <v>0</v>
          </cell>
          <cell r="O475" t="str">
            <v>Depósitos Pop05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1110322201</v>
          </cell>
          <cell r="V475" t="str">
            <v>T-BANCOS</v>
          </cell>
          <cell r="W475">
            <v>0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N476">
            <v>0</v>
          </cell>
          <cell r="O476" t="str">
            <v>Cheques Emitidos Pop05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1110322202</v>
          </cell>
          <cell r="V476" t="str">
            <v>T-BANCOS</v>
          </cell>
          <cell r="W476">
            <v>0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N477">
            <v>0</v>
          </cell>
          <cell r="O477" t="str">
            <v>Transfer. Emitidas Pop05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1110322203</v>
          </cell>
          <cell r="V477" t="str">
            <v>T-BANCOS</v>
          </cell>
          <cell r="W477">
            <v>0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N478">
            <v>0</v>
          </cell>
          <cell r="O478" t="str">
            <v>TARJETA ESTAFETA NO BANCARIA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1110322300</v>
          </cell>
          <cell r="V478" t="str">
            <v>T-BANCOS</v>
          </cell>
          <cell r="W478">
            <v>0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N479">
            <v>0</v>
          </cell>
          <cell r="O479" t="str">
            <v>Depósitos Pop06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1110322301</v>
          </cell>
          <cell r="V479" t="str">
            <v>T-BANCOS</v>
          </cell>
          <cell r="W479">
            <v>0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N480">
            <v>0</v>
          </cell>
          <cell r="O480" t="str">
            <v>Cheques Emitidos Pop06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1110322302</v>
          </cell>
          <cell r="V480" t="str">
            <v>T-BANCOS</v>
          </cell>
          <cell r="W480">
            <v>0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N481">
            <v>0</v>
          </cell>
          <cell r="O481" t="str">
            <v>Transfer. Emitidas Pop06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1110322303</v>
          </cell>
          <cell r="V481" t="str">
            <v>T-BANCOS</v>
          </cell>
          <cell r="W481">
            <v>0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N482">
            <v>0</v>
          </cell>
          <cell r="O482" t="str">
            <v>Asc. Dominicana Estaf. Bancari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1110322400</v>
          </cell>
          <cell r="V482" t="str">
            <v>T-BANCOS</v>
          </cell>
          <cell r="W482">
            <v>0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N483">
            <v>0</v>
          </cell>
          <cell r="O483" t="str">
            <v>Depósitos Leo01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1110322401</v>
          </cell>
          <cell r="V483" t="str">
            <v>T-BANCOS</v>
          </cell>
          <cell r="W483">
            <v>0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N484">
            <v>0</v>
          </cell>
          <cell r="O484" t="str">
            <v>Cheques Emitidos Leo01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1110322402</v>
          </cell>
          <cell r="V484" t="str">
            <v>T-BANCOS</v>
          </cell>
          <cell r="W484">
            <v>0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N485">
            <v>0</v>
          </cell>
          <cell r="O485" t="str">
            <v>Transfer. Emitidas Leo01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1110322403</v>
          </cell>
          <cell r="V485" t="str">
            <v>T-BANCOS</v>
          </cell>
          <cell r="W485">
            <v>0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N486">
            <v>0</v>
          </cell>
          <cell r="O486" t="str">
            <v>BCO RVAS EDESUR COBROS POR INT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1110322500</v>
          </cell>
          <cell r="V486" t="str">
            <v>T-BANCOS</v>
          </cell>
          <cell r="W486">
            <v>0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N487">
            <v>0</v>
          </cell>
          <cell r="O487" t="str">
            <v>Depósitos Leo02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1110322501</v>
          </cell>
          <cell r="V487" t="str">
            <v>T-BANCOS</v>
          </cell>
          <cell r="W487">
            <v>0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N488">
            <v>0</v>
          </cell>
          <cell r="O488" t="str">
            <v>Cheques Emitidos Leo02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1110322502</v>
          </cell>
          <cell r="V488" t="str">
            <v>T-BANCOS</v>
          </cell>
          <cell r="W488">
            <v>0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N489">
            <v>0</v>
          </cell>
          <cell r="O489" t="str">
            <v>Transfer. Emitidas Leo02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1110322503</v>
          </cell>
          <cell r="V489" t="str">
            <v>T-BANCOS</v>
          </cell>
          <cell r="W489">
            <v>0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N490">
            <v>0</v>
          </cell>
          <cell r="O490" t="str">
            <v>EDESUR FETE INVERSION BARRIOS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1110322600</v>
          </cell>
          <cell r="V490" t="str">
            <v>T-BANCOS</v>
          </cell>
          <cell r="W490">
            <v>0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N491">
            <v>0</v>
          </cell>
          <cell r="O491" t="str">
            <v>Depósitos Mer01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1110322601</v>
          </cell>
          <cell r="V491" t="str">
            <v>T-BANCOS</v>
          </cell>
          <cell r="W491">
            <v>0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N492">
            <v>0</v>
          </cell>
          <cell r="O492" t="str">
            <v>Cheques Emitidos Mer01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1110322602</v>
          </cell>
          <cell r="V492" t="str">
            <v>T-BANCOS</v>
          </cell>
          <cell r="W492">
            <v>0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N493">
            <v>0</v>
          </cell>
          <cell r="O493" t="str">
            <v>Transfer. Emitidas Mer01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1110322603</v>
          </cell>
          <cell r="V493" t="str">
            <v>T-BANCOS</v>
          </cell>
          <cell r="W493">
            <v>0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N494">
            <v>0</v>
          </cell>
          <cell r="O494" t="str">
            <v>EDESUR BARRIOS P.R.A N0 DESMON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1110322700</v>
          </cell>
          <cell r="V494" t="str">
            <v>T-BANCOS</v>
          </cell>
          <cell r="W494">
            <v>0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N495">
            <v>0</v>
          </cell>
          <cell r="O495" t="str">
            <v>Depósitos Agr01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1110322701</v>
          </cell>
          <cell r="V495" t="str">
            <v>T-BANCOS</v>
          </cell>
          <cell r="W495">
            <v>0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N496">
            <v>0</v>
          </cell>
          <cell r="O496" t="str">
            <v>Cheques Emitidos Agr01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1110322702</v>
          </cell>
          <cell r="V496" t="str">
            <v>T-BANCOS</v>
          </cell>
          <cell r="W496">
            <v>0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N497">
            <v>0</v>
          </cell>
          <cell r="O497" t="str">
            <v>Transfer. Emitidas Agr01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1110322703</v>
          </cell>
          <cell r="V497" t="str">
            <v>T-BANCOS</v>
          </cell>
          <cell r="W497">
            <v>0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N498">
            <v>0</v>
          </cell>
          <cell r="O498" t="str">
            <v>EDESUR COBROS ENERGIA CTES BON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1110322800</v>
          </cell>
          <cell r="V498" t="str">
            <v>T-BANCOS</v>
          </cell>
          <cell r="W498">
            <v>0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N499">
            <v>0</v>
          </cell>
          <cell r="O499" t="str">
            <v>Depósitos Cit01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1110322801</v>
          </cell>
          <cell r="V499" t="str">
            <v>T-BANCOS</v>
          </cell>
          <cell r="W499">
            <v>0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N500">
            <v>0</v>
          </cell>
          <cell r="O500" t="str">
            <v>Cheques Emitidos Cit01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1110322802</v>
          </cell>
          <cell r="V500" t="str">
            <v>T-BANCOS</v>
          </cell>
          <cell r="W500">
            <v>0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N501">
            <v>0</v>
          </cell>
          <cell r="O501" t="str">
            <v>Transfer. Emitidas Cit01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1110322803</v>
          </cell>
          <cell r="V501" t="str">
            <v>T-BANCOS</v>
          </cell>
          <cell r="W501">
            <v>0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N502">
            <v>0</v>
          </cell>
          <cell r="O502" t="str">
            <v>CITIBANK CUENTA RECAUDADORA RD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1110322900</v>
          </cell>
          <cell r="V502" t="str">
            <v>T-BANCOS</v>
          </cell>
          <cell r="W502">
            <v>0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N503">
            <v>0</v>
          </cell>
          <cell r="O503" t="str">
            <v>Depósitos Pro01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1110322901</v>
          </cell>
          <cell r="V503" t="str">
            <v>T-BANCOS</v>
          </cell>
          <cell r="W503">
            <v>0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N504">
            <v>0</v>
          </cell>
          <cell r="O504" t="str">
            <v>Cheques Emitidos Pro01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1110322902</v>
          </cell>
          <cell r="V504" t="str">
            <v>T-BANCOS</v>
          </cell>
          <cell r="W504">
            <v>0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N505">
            <v>0</v>
          </cell>
          <cell r="O505" t="str">
            <v>Transfer. Emitidas Pro01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1110322903</v>
          </cell>
          <cell r="V505" t="str">
            <v>T-BANCOS</v>
          </cell>
          <cell r="W505">
            <v>0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N506">
            <v>0</v>
          </cell>
          <cell r="O506" t="str">
            <v>CITIBANK CUENTA OPERATIVA RD$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1110323000</v>
          </cell>
          <cell r="V506" t="str">
            <v>T-BANCOS</v>
          </cell>
          <cell r="W506">
            <v>0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N507">
            <v>0</v>
          </cell>
          <cell r="O507" t="str">
            <v>Depósito Res 21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1110323001</v>
          </cell>
          <cell r="V507" t="str">
            <v>T-BANCOS</v>
          </cell>
          <cell r="W507">
            <v>0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N508">
            <v>0</v>
          </cell>
          <cell r="O508" t="str">
            <v>Cheques Emitidos Res21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1110323002</v>
          </cell>
          <cell r="V508" t="str">
            <v>T-BANCOS</v>
          </cell>
          <cell r="W508">
            <v>0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N509">
            <v>0</v>
          </cell>
          <cell r="O509" t="str">
            <v>Transfer. Emitidas Res 21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1110323003</v>
          </cell>
          <cell r="V509" t="str">
            <v>T-BANCOS</v>
          </cell>
          <cell r="W509">
            <v>0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N510">
            <v>0</v>
          </cell>
          <cell r="O510" t="str">
            <v>ESTAFETA  BHD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1110323100</v>
          </cell>
          <cell r="V510" t="str">
            <v>T-BANCOS</v>
          </cell>
          <cell r="W510">
            <v>0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N511">
            <v>0</v>
          </cell>
          <cell r="O511" t="str">
            <v>Depósito Res 23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1110323101</v>
          </cell>
          <cell r="V511" t="str">
            <v>T-BANCOS</v>
          </cell>
          <cell r="W511">
            <v>0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N512">
            <v>0</v>
          </cell>
          <cell r="O512" t="str">
            <v>Cheques Emitidos Res23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1110323102</v>
          </cell>
          <cell r="V512" t="str">
            <v>T-BANCOS</v>
          </cell>
          <cell r="W512">
            <v>0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N513">
            <v>0</v>
          </cell>
          <cell r="O513" t="str">
            <v>Transfer. Emitidas Res 23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1110323103</v>
          </cell>
          <cell r="V513" t="str">
            <v>T-BANCOS</v>
          </cell>
          <cell r="W513">
            <v>0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N514">
            <v>0</v>
          </cell>
          <cell r="O514" t="str">
            <v>BANCO LEON CTA. ESTAFETA (VIEJA)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1110323200</v>
          </cell>
          <cell r="V514" t="str">
            <v>T-BANCOS</v>
          </cell>
          <cell r="W514">
            <v>0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N515">
            <v>0</v>
          </cell>
          <cell r="O515" t="str">
            <v>Depósito Res 25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1110323201</v>
          </cell>
          <cell r="V515" t="str">
            <v>T-BANCOS</v>
          </cell>
          <cell r="W515">
            <v>0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N516">
            <v>0</v>
          </cell>
          <cell r="O516" t="str">
            <v>Cheques Emitidos Res25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1110323202</v>
          </cell>
          <cell r="V516" t="str">
            <v>T-BANCOS</v>
          </cell>
          <cell r="W516">
            <v>0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N517">
            <v>0</v>
          </cell>
          <cell r="O517" t="str">
            <v>Transfer. Emitidas Res 25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1110323203</v>
          </cell>
          <cell r="V517" t="str">
            <v>T-BANCOS</v>
          </cell>
          <cell r="W517">
            <v>0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N518">
            <v>0</v>
          </cell>
          <cell r="O518" t="str">
            <v>BANCO LEON PAGOS A TERCEROS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1110323300</v>
          </cell>
          <cell r="V518" t="str">
            <v>T-BANCOS</v>
          </cell>
          <cell r="W518">
            <v>0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N519">
            <v>0</v>
          </cell>
          <cell r="O519" t="str">
            <v>Depósito Res 27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1110323301</v>
          </cell>
          <cell r="V519" t="str">
            <v>T-BANCOS</v>
          </cell>
          <cell r="W519">
            <v>0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N520">
            <v>0</v>
          </cell>
          <cell r="O520" t="str">
            <v>Cheques Emitidos Res27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1110323302</v>
          </cell>
          <cell r="V520" t="str">
            <v>T-BANCOS</v>
          </cell>
          <cell r="W520">
            <v>0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N521">
            <v>0</v>
          </cell>
          <cell r="O521" t="str">
            <v>Transfer. Emitidas Res 27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1110323303</v>
          </cell>
          <cell r="V521" t="str">
            <v>T-BANCOS</v>
          </cell>
          <cell r="W521">
            <v>0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N522">
            <v>0</v>
          </cell>
          <cell r="O522" t="str">
            <v>ESTAFETA BANCO LEON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1110323400</v>
          </cell>
          <cell r="V522" t="str">
            <v>T-BANCOS</v>
          </cell>
          <cell r="W522">
            <v>0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N523">
            <v>0</v>
          </cell>
          <cell r="O523" t="str">
            <v>Depósito Res 29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1110323401</v>
          </cell>
          <cell r="V523" t="str">
            <v>T-BANCOS</v>
          </cell>
          <cell r="W523">
            <v>0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N524">
            <v>0</v>
          </cell>
          <cell r="O524" t="str">
            <v>Cheques Emitidos Res29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1110323402</v>
          </cell>
          <cell r="V524" t="str">
            <v>T-BANCOS</v>
          </cell>
          <cell r="W524">
            <v>0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N525">
            <v>0</v>
          </cell>
          <cell r="O525" t="str">
            <v>Transfer. Emitidas Res 29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1110323403</v>
          </cell>
          <cell r="V525" t="str">
            <v>T-BANCOS</v>
          </cell>
          <cell r="W525">
            <v>0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N526">
            <v>0</v>
          </cell>
          <cell r="O526" t="str">
            <v>ASOC LA NAC DE AHORROS Y PREST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1110323500</v>
          </cell>
          <cell r="V526" t="str">
            <v>T-BANCOS</v>
          </cell>
          <cell r="W526">
            <v>0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N527">
            <v>0</v>
          </cell>
          <cell r="O527" t="str">
            <v>Depósito Res 31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1110323501</v>
          </cell>
          <cell r="V527" t="str">
            <v>T-BANCOS</v>
          </cell>
          <cell r="W527">
            <v>0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N528">
            <v>0</v>
          </cell>
          <cell r="O528" t="str">
            <v>Cheques Emitidos Res31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1110323502</v>
          </cell>
          <cell r="V528" t="str">
            <v>T-BANCOS</v>
          </cell>
          <cell r="W528">
            <v>0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N529">
            <v>0</v>
          </cell>
          <cell r="O529" t="str">
            <v>Transfer. Emitidas Res 31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1110323503</v>
          </cell>
          <cell r="V529" t="str">
            <v>T-BANCOS</v>
          </cell>
          <cell r="W529">
            <v>0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N530">
            <v>0</v>
          </cell>
          <cell r="O530" t="str">
            <v>ASOC LA NAC AHORROS Y PREST BO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1110323600</v>
          </cell>
          <cell r="V530" t="str">
            <v>T-BANCOS</v>
          </cell>
          <cell r="W530">
            <v>0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N531">
            <v>0</v>
          </cell>
          <cell r="O531" t="str">
            <v>Depósito CIT02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1110323601</v>
          </cell>
          <cell r="V531" t="str">
            <v>T-BANCOS</v>
          </cell>
          <cell r="W531">
            <v>0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N532">
            <v>0</v>
          </cell>
          <cell r="O532" t="str">
            <v>Cheques Emitidos CIT02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1110323602</v>
          </cell>
          <cell r="V532" t="str">
            <v>T-BANCOS</v>
          </cell>
          <cell r="W532">
            <v>0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N533">
            <v>0</v>
          </cell>
          <cell r="O533" t="str">
            <v>Transfer. Emitidas CIT02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1110323603</v>
          </cell>
          <cell r="V533" t="str">
            <v>T-BANCOS</v>
          </cell>
          <cell r="W533">
            <v>0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N534">
            <v>0</v>
          </cell>
          <cell r="O534" t="str">
            <v>Asociación Popular (Bono Luz)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1110323700</v>
          </cell>
          <cell r="V534" t="str">
            <v>T-BANCOS</v>
          </cell>
          <cell r="W534">
            <v>0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N535">
            <v>0</v>
          </cell>
          <cell r="O535" t="str">
            <v>Depósito CIT03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1110323701</v>
          </cell>
          <cell r="V535" t="str">
            <v>T-BANCOS</v>
          </cell>
          <cell r="W535">
            <v>0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N536">
            <v>0</v>
          </cell>
          <cell r="O536" t="str">
            <v>Cheques Emitidos CIT03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1110323702</v>
          </cell>
          <cell r="V536" t="str">
            <v>T-BANCOS</v>
          </cell>
          <cell r="W536">
            <v>0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N537">
            <v>0</v>
          </cell>
          <cell r="O537" t="str">
            <v>Transfer. Emitidas CIT03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1110323703</v>
          </cell>
          <cell r="V537" t="str">
            <v>T-BANCOS</v>
          </cell>
          <cell r="W537">
            <v>0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N538">
            <v>0</v>
          </cell>
          <cell r="O538" t="str">
            <v>EDESUR Fete Compra de Energía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1110323800</v>
          </cell>
          <cell r="V538" t="str">
            <v>T-BANCOS</v>
          </cell>
          <cell r="W538">
            <v>0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N539">
            <v>0</v>
          </cell>
          <cell r="O539" t="str">
            <v>Depósito Tránsitoria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1110323801</v>
          </cell>
          <cell r="V539" t="str">
            <v>T-BANCOS</v>
          </cell>
          <cell r="W539">
            <v>0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N540">
            <v>0</v>
          </cell>
          <cell r="O540" t="str">
            <v>Cheques Transitoria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1110323802</v>
          </cell>
          <cell r="V540" t="str">
            <v>T-BANCOS</v>
          </cell>
          <cell r="W540">
            <v>0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N541">
            <v>0</v>
          </cell>
          <cell r="O541" t="str">
            <v>Transfe. Transitoria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1110323803</v>
          </cell>
          <cell r="V541" t="str">
            <v>T-BANCOS</v>
          </cell>
          <cell r="W541">
            <v>0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N542">
            <v>0</v>
          </cell>
          <cell r="O542" t="str">
            <v>Cargo fijo cliente Bonoluz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1110323900</v>
          </cell>
          <cell r="V542" t="str">
            <v>T-BANCOS</v>
          </cell>
          <cell r="W542">
            <v>0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N543">
            <v>0</v>
          </cell>
          <cell r="O543" t="str">
            <v>Depósito Tránsitoria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1110323901</v>
          </cell>
          <cell r="V543" t="str">
            <v>T-BANCOS</v>
          </cell>
          <cell r="W543">
            <v>0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N544">
            <v>0</v>
          </cell>
          <cell r="O544" t="str">
            <v>Cheques Transitoria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1110323902</v>
          </cell>
          <cell r="V544" t="str">
            <v>T-BANCOS</v>
          </cell>
          <cell r="W544">
            <v>0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N545">
            <v>0</v>
          </cell>
          <cell r="O545" t="str">
            <v>Transfe. Transitoria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1110323903</v>
          </cell>
          <cell r="V545" t="str">
            <v>T-BANCOS</v>
          </cell>
          <cell r="W545">
            <v>0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N546">
            <v>0</v>
          </cell>
          <cell r="O546" t="str">
            <v>FETE Inversión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1110324000</v>
          </cell>
          <cell r="V546" t="str">
            <v>T-BANCOS</v>
          </cell>
          <cell r="W546">
            <v>0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N547">
            <v>0</v>
          </cell>
          <cell r="O547" t="str">
            <v>Depósito Tránsitoria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1110324001</v>
          </cell>
          <cell r="V547" t="str">
            <v>T-BANCOS</v>
          </cell>
          <cell r="W547">
            <v>0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N548">
            <v>0</v>
          </cell>
          <cell r="O548" t="str">
            <v>Cheques Transitoria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1110324002</v>
          </cell>
          <cell r="V548" t="str">
            <v>T-BANCOS</v>
          </cell>
          <cell r="W548">
            <v>0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N549">
            <v>0</v>
          </cell>
          <cell r="O549" t="str">
            <v>Transfe. Transitoria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1110324003</v>
          </cell>
          <cell r="V549" t="str">
            <v>T-BANCOS</v>
          </cell>
          <cell r="W549">
            <v>0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N550">
            <v>0</v>
          </cell>
          <cell r="O550" t="str">
            <v>Fete  Compra Energía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1110324100</v>
          </cell>
          <cell r="V550" t="str">
            <v>T-BANCOS</v>
          </cell>
          <cell r="W550">
            <v>0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N551">
            <v>0</v>
          </cell>
          <cell r="O551" t="str">
            <v>Depósito Tránsitoria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1110324101</v>
          </cell>
          <cell r="V551" t="str">
            <v>T-BANCOS</v>
          </cell>
          <cell r="W551">
            <v>0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N552">
            <v>0</v>
          </cell>
          <cell r="O552" t="str">
            <v>Cheques Transitoria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1110324102</v>
          </cell>
          <cell r="V552" t="str">
            <v>T-BANCOS</v>
          </cell>
          <cell r="W552">
            <v>0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N553">
            <v>0</v>
          </cell>
          <cell r="O553" t="str">
            <v>Transfe. Transitoria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1110324103</v>
          </cell>
          <cell r="V553" t="str">
            <v>T-BANCOS</v>
          </cell>
          <cell r="W553">
            <v>0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N554">
            <v>0</v>
          </cell>
          <cell r="O554" t="str">
            <v>Recaudadora RD$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1110324200</v>
          </cell>
          <cell r="V554" t="str">
            <v>T-BANCOS</v>
          </cell>
          <cell r="W554">
            <v>0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N555">
            <v>0</v>
          </cell>
          <cell r="O555" t="str">
            <v>Depósito Tránsitoria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1110324201</v>
          </cell>
          <cell r="V555" t="str">
            <v>T-BANCOS</v>
          </cell>
          <cell r="W555">
            <v>0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N556">
            <v>0</v>
          </cell>
          <cell r="O556" t="str">
            <v>Cheques Transitoria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1110324202</v>
          </cell>
          <cell r="V556" t="str">
            <v>T-BANCOS</v>
          </cell>
          <cell r="W556">
            <v>0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N557">
            <v>0</v>
          </cell>
          <cell r="O557" t="str">
            <v>Transfe. Transitoria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1110324203</v>
          </cell>
          <cell r="V557" t="str">
            <v>T-BANCOS</v>
          </cell>
          <cell r="W557">
            <v>0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N558">
            <v>0</v>
          </cell>
          <cell r="O558" t="str">
            <v>Fondos Embargados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1110324300</v>
          </cell>
          <cell r="V558" t="str">
            <v>T-BANCOS</v>
          </cell>
          <cell r="W558">
            <v>0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N559">
            <v>0</v>
          </cell>
          <cell r="O559" t="str">
            <v>Banco del Reservas PRA-160-111629-0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1110330100</v>
          </cell>
          <cell r="V559" t="str">
            <v>T-BANCOS</v>
          </cell>
          <cell r="W559">
            <v>0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N560">
            <v>0</v>
          </cell>
          <cell r="O560" t="str">
            <v xml:space="preserve">Depósito 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1110330101</v>
          </cell>
          <cell r="V560" t="str">
            <v>T-BANCOS</v>
          </cell>
          <cell r="W560">
            <v>0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N561">
            <v>0</v>
          </cell>
          <cell r="O561" t="str">
            <v xml:space="preserve">Cheques Emitidos 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1110330102</v>
          </cell>
          <cell r="V561" t="str">
            <v>T-BANCOS</v>
          </cell>
          <cell r="W561">
            <v>0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N562">
            <v>0</v>
          </cell>
          <cell r="O562" t="str">
            <v xml:space="preserve">Transfer. Emitidas 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1110330103</v>
          </cell>
          <cell r="V562" t="str">
            <v>T-BANCOS</v>
          </cell>
          <cell r="W562">
            <v>0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N563">
            <v>0</v>
          </cell>
          <cell r="O563" t="str">
            <v>Bco Reservas Nomina 160-111789-0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1110330200</v>
          </cell>
          <cell r="V563" t="str">
            <v>T-BANCOS</v>
          </cell>
          <cell r="W563">
            <v>0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N564">
            <v>0</v>
          </cell>
          <cell r="O564" t="str">
            <v xml:space="preserve">Depósito 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1110330201</v>
          </cell>
          <cell r="V564" t="str">
            <v>T-BANCOS</v>
          </cell>
          <cell r="W564">
            <v>0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N565">
            <v>0</v>
          </cell>
          <cell r="O565" t="str">
            <v xml:space="preserve">Cheques Emitidos 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1110330202</v>
          </cell>
          <cell r="V565" t="str">
            <v>T-BANCOS</v>
          </cell>
          <cell r="W565">
            <v>0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N566">
            <v>0</v>
          </cell>
          <cell r="O566" t="str">
            <v xml:space="preserve">Transfer. Emitidas 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1110330203</v>
          </cell>
          <cell r="V566" t="str">
            <v>T-BANCOS</v>
          </cell>
          <cell r="W566">
            <v>0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N567">
            <v>0</v>
          </cell>
          <cell r="O567" t="str">
            <v>Banco Agricola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1110330300</v>
          </cell>
          <cell r="V567" t="str">
            <v>T-BANCOS</v>
          </cell>
          <cell r="W567">
            <v>0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N568">
            <v>0</v>
          </cell>
          <cell r="O568" t="str">
            <v xml:space="preserve">Depósito 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1110330301</v>
          </cell>
          <cell r="V568" t="str">
            <v>T-BANCOS</v>
          </cell>
          <cell r="W568">
            <v>0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N569">
            <v>0</v>
          </cell>
          <cell r="O569" t="str">
            <v xml:space="preserve">Cheques Emitidos 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1110330302</v>
          </cell>
          <cell r="V569" t="str">
            <v>T-BANCOS</v>
          </cell>
          <cell r="W569">
            <v>0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N570">
            <v>0</v>
          </cell>
          <cell r="O570" t="str">
            <v xml:space="preserve">Transfer. Emitidas 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1110330303</v>
          </cell>
          <cell r="V570" t="str">
            <v>T-BANCOS</v>
          </cell>
          <cell r="W570">
            <v>0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N571">
            <v>0</v>
          </cell>
          <cell r="O571" t="str">
            <v>Banco del Progreso #021-500016-1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1110330400</v>
          </cell>
          <cell r="V571" t="str">
            <v>T-BANCOS</v>
          </cell>
          <cell r="W571">
            <v>0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N572">
            <v>0</v>
          </cell>
          <cell r="O572" t="str">
            <v xml:space="preserve">Depósito 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1110330401</v>
          </cell>
          <cell r="V572" t="str">
            <v>T-BANCOS</v>
          </cell>
          <cell r="W572">
            <v>0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N573">
            <v>0</v>
          </cell>
          <cell r="O573" t="str">
            <v xml:space="preserve">Cheques Emitidos 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1110330402</v>
          </cell>
          <cell r="V573" t="str">
            <v>T-BANCOS</v>
          </cell>
          <cell r="W573">
            <v>0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N574">
            <v>0</v>
          </cell>
          <cell r="O574" t="str">
            <v xml:space="preserve">Transfer. Emitidas 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1110330403</v>
          </cell>
          <cell r="V574" t="str">
            <v>T-BANCOS</v>
          </cell>
          <cell r="W574">
            <v>0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N575">
            <v>0</v>
          </cell>
          <cell r="O575" t="str">
            <v>Bco Reservas PRA No Desmontado-100011601117032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1110330500</v>
          </cell>
          <cell r="V575" t="str">
            <v>T-BANCOS</v>
          </cell>
          <cell r="W575">
            <v>0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N576">
            <v>0</v>
          </cell>
          <cell r="O576" t="str">
            <v xml:space="preserve">Depósito 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1110330501</v>
          </cell>
          <cell r="V576" t="str">
            <v>T-BANCOS</v>
          </cell>
          <cell r="W576">
            <v>0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N577">
            <v>0</v>
          </cell>
          <cell r="O577" t="str">
            <v xml:space="preserve">Cheques Emitidos 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1110330502</v>
          </cell>
          <cell r="V577" t="str">
            <v>T-BANCOS</v>
          </cell>
          <cell r="W577">
            <v>0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N578">
            <v>0</v>
          </cell>
          <cell r="O578" t="str">
            <v xml:space="preserve">Transfer. Emitidas 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1110330503</v>
          </cell>
          <cell r="V578" t="str">
            <v>T-BANCOS</v>
          </cell>
          <cell r="W578">
            <v>0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N579">
            <v>0</v>
          </cell>
          <cell r="O579" t="str">
            <v>Bco Reservas-FETE Inversion PRA No Desmontado-DOP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1110330600</v>
          </cell>
          <cell r="V579" t="str">
            <v>T-BANCOS</v>
          </cell>
          <cell r="W579">
            <v>0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N580">
            <v>0</v>
          </cell>
          <cell r="O580" t="str">
            <v xml:space="preserve">Depósito 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1110330601</v>
          </cell>
          <cell r="V580" t="str">
            <v>T-BANCOS</v>
          </cell>
          <cell r="W580">
            <v>0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N581">
            <v>0</v>
          </cell>
          <cell r="O581" t="str">
            <v xml:space="preserve">Cheques Emitidos 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1110330602</v>
          </cell>
          <cell r="V581" t="str">
            <v>T-BANCOS</v>
          </cell>
          <cell r="W581">
            <v>0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N582">
            <v>0</v>
          </cell>
          <cell r="O582" t="str">
            <v xml:space="preserve">Transfer. Emitidas 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1110330603</v>
          </cell>
          <cell r="V582" t="str">
            <v>T-BANCOS</v>
          </cell>
          <cell r="W582">
            <v>0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N583">
            <v>0</v>
          </cell>
          <cell r="O583" t="str">
            <v>Bco Reservas-Compra Energia PRA No Desmontado DOP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1110330700</v>
          </cell>
          <cell r="V583" t="str">
            <v>T-BANCOS</v>
          </cell>
          <cell r="W583">
            <v>0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N584">
            <v>0</v>
          </cell>
          <cell r="O584" t="str">
            <v xml:space="preserve">Depósito 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1110330701</v>
          </cell>
          <cell r="V584" t="str">
            <v>T-BANCOS</v>
          </cell>
          <cell r="W584">
            <v>0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N585">
            <v>0</v>
          </cell>
          <cell r="O585" t="str">
            <v xml:space="preserve">Cheques Emitidos 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1110330702</v>
          </cell>
          <cell r="V585" t="str">
            <v>T-BANCOS</v>
          </cell>
          <cell r="W585">
            <v>0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N586">
            <v>0</v>
          </cell>
          <cell r="O586" t="str">
            <v xml:space="preserve">Transfer. Emitidas 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1110330703</v>
          </cell>
          <cell r="V586" t="str">
            <v>T-BANCOS</v>
          </cell>
          <cell r="W586">
            <v>0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N587">
            <v>0</v>
          </cell>
          <cell r="O587" t="str">
            <v>Bco Reservas FETE-Compra Energia-100011601116907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1110330800</v>
          </cell>
          <cell r="V587" t="str">
            <v>T-BANCOS</v>
          </cell>
          <cell r="W587">
            <v>0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N588">
            <v>0</v>
          </cell>
          <cell r="O588" t="str">
            <v xml:space="preserve">Depósito 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1110330801</v>
          </cell>
          <cell r="V588" t="str">
            <v>T-BANCOS</v>
          </cell>
          <cell r="W588">
            <v>0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N589">
            <v>0</v>
          </cell>
          <cell r="O589" t="str">
            <v xml:space="preserve">Cheques Emitidos 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1110330802</v>
          </cell>
          <cell r="V589" t="str">
            <v>T-BANCOS</v>
          </cell>
          <cell r="W589">
            <v>0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N590">
            <v>0</v>
          </cell>
          <cell r="O590" t="str">
            <v xml:space="preserve">Transfer. Emitidas 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1110330803</v>
          </cell>
          <cell r="V590" t="str">
            <v>T-BANCOS</v>
          </cell>
          <cell r="W590">
            <v>0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N591">
            <v>0</v>
          </cell>
          <cell r="O591" t="str">
            <v>Bco Reserva FETE Inversion-100011601116915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1110330900</v>
          </cell>
          <cell r="V591" t="str">
            <v>T-BANCOS</v>
          </cell>
          <cell r="W591">
            <v>0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N592">
            <v>0</v>
          </cell>
          <cell r="O592" t="str">
            <v xml:space="preserve">Depósito 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1110330901</v>
          </cell>
          <cell r="V592" t="str">
            <v>T-BANCOS</v>
          </cell>
          <cell r="W592">
            <v>0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N593">
            <v>0</v>
          </cell>
          <cell r="O593" t="str">
            <v xml:space="preserve">Cheques Emitidos 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1110330902</v>
          </cell>
          <cell r="V593" t="str">
            <v>T-BANCOS</v>
          </cell>
          <cell r="W593">
            <v>0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N594">
            <v>0</v>
          </cell>
          <cell r="O594" t="str">
            <v xml:space="preserve">Transfer. Emitidas 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1110330903</v>
          </cell>
          <cell r="V594" t="str">
            <v>T-BANCOS</v>
          </cell>
          <cell r="W594">
            <v>0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N595">
            <v>0</v>
          </cell>
          <cell r="O595" t="str">
            <v>Bco Reservas Cargo Fijo BONOLUZ-100011601116923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1110331000</v>
          </cell>
          <cell r="V595" t="str">
            <v>T-BANCOS</v>
          </cell>
          <cell r="W595">
            <v>0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N596">
            <v>0</v>
          </cell>
          <cell r="O596" t="str">
            <v xml:space="preserve">Depósito 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1110331001</v>
          </cell>
          <cell r="V596" t="str">
            <v>T-BANCOS</v>
          </cell>
          <cell r="W596">
            <v>0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N597">
            <v>0</v>
          </cell>
          <cell r="O597" t="str">
            <v xml:space="preserve">Cheques Emitidos 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1110331002</v>
          </cell>
          <cell r="V597" t="str">
            <v>T-BANCOS</v>
          </cell>
          <cell r="W597">
            <v>0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N598">
            <v>0</v>
          </cell>
          <cell r="O598" t="str">
            <v xml:space="preserve">Transfer. Emitidas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1110331003</v>
          </cell>
          <cell r="V598" t="str">
            <v>T-BANCOS</v>
          </cell>
          <cell r="W598">
            <v>0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N599">
            <v>0</v>
          </cell>
          <cell r="O599" t="str">
            <v>Bco Reservas-Bonoluz Carnet-1601117113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1110331100</v>
          </cell>
          <cell r="V599" t="str">
            <v>T-BANCOS</v>
          </cell>
          <cell r="W599">
            <v>0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N600">
            <v>0</v>
          </cell>
          <cell r="O600" t="str">
            <v xml:space="preserve">Depósito 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1110331101</v>
          </cell>
          <cell r="V600" t="str">
            <v>T-BANCOS</v>
          </cell>
          <cell r="W600">
            <v>0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N601">
            <v>0</v>
          </cell>
          <cell r="O601" t="str">
            <v xml:space="preserve">Cheques Emitidos 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1110331102</v>
          </cell>
          <cell r="V601" t="str">
            <v>T-BANCOS</v>
          </cell>
          <cell r="W601">
            <v>0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N602">
            <v>0</v>
          </cell>
          <cell r="O602" t="str">
            <v xml:space="preserve">Transfer. Emitidas 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1110331103</v>
          </cell>
          <cell r="V602" t="str">
            <v>T-BANCOS</v>
          </cell>
          <cell r="W602">
            <v>0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N603">
            <v>0</v>
          </cell>
          <cell r="O603" t="str">
            <v>Bco Rerservas-Bonoluz Visanet-1601117121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1110331200</v>
          </cell>
          <cell r="V603" t="str">
            <v>T-BANCOS</v>
          </cell>
          <cell r="W603">
            <v>0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N604">
            <v>0</v>
          </cell>
          <cell r="O604" t="str">
            <v xml:space="preserve">Depósito 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1110331201</v>
          </cell>
          <cell r="V604" t="str">
            <v>T-BANCOS</v>
          </cell>
          <cell r="W604">
            <v>0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N605">
            <v>0</v>
          </cell>
          <cell r="O605" t="str">
            <v xml:space="preserve">Cheques Emitidos 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1110331202</v>
          </cell>
          <cell r="V605" t="str">
            <v>T-BANCOS</v>
          </cell>
          <cell r="W605">
            <v>0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N606">
            <v>0</v>
          </cell>
          <cell r="O606" t="str">
            <v xml:space="preserve">Transfer. Emitidas 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1110331203</v>
          </cell>
          <cell r="V606" t="str">
            <v>T-BANCOS</v>
          </cell>
          <cell r="W606">
            <v>0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N607">
            <v>0</v>
          </cell>
          <cell r="O607" t="str">
            <v>Bco Reservas-Carnet-160111713-0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1110331300</v>
          </cell>
          <cell r="V607" t="str">
            <v>T-BANCOS</v>
          </cell>
          <cell r="W607">
            <v>0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N608">
            <v>0</v>
          </cell>
          <cell r="O608" t="str">
            <v xml:space="preserve">Depósito 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1110331301</v>
          </cell>
          <cell r="V608" t="str">
            <v>T-BANCOS</v>
          </cell>
          <cell r="W608">
            <v>0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N609">
            <v>0</v>
          </cell>
          <cell r="O609" t="str">
            <v xml:space="preserve">Cheques Emitidos 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1110331302</v>
          </cell>
          <cell r="V609" t="str">
            <v>T-BANCOS</v>
          </cell>
          <cell r="W609">
            <v>0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N610">
            <v>0</v>
          </cell>
          <cell r="O610" t="str">
            <v xml:space="preserve">Transfer. Emitidas 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1110331303</v>
          </cell>
          <cell r="V610" t="str">
            <v>T-BANCOS</v>
          </cell>
          <cell r="W610">
            <v>0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N611">
            <v>0</v>
          </cell>
          <cell r="O611" t="str">
            <v>Bco Reservas-Visanet-160-111714-8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1110331400</v>
          </cell>
          <cell r="V611" t="str">
            <v>T-BANCOS</v>
          </cell>
          <cell r="W611">
            <v>0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N612">
            <v>0</v>
          </cell>
          <cell r="O612" t="str">
            <v xml:space="preserve">Depósito 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1110331401</v>
          </cell>
          <cell r="V612" t="str">
            <v>T-BANCOS</v>
          </cell>
          <cell r="W612">
            <v>0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N613">
            <v>0</v>
          </cell>
          <cell r="O613" t="str">
            <v xml:space="preserve">Cheques Emitidos 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1110331402</v>
          </cell>
          <cell r="V613" t="str">
            <v>T-BANCOS</v>
          </cell>
          <cell r="W613">
            <v>0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N614">
            <v>0</v>
          </cell>
          <cell r="O614" t="str">
            <v xml:space="preserve">Transfer. Emitidas 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1110331403</v>
          </cell>
          <cell r="V614" t="str">
            <v>T-BANCOS</v>
          </cell>
          <cell r="W614">
            <v>0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N615">
            <v>0</v>
          </cell>
          <cell r="O615" t="str">
            <v>Banco de Reservas (Fondos Gobierno)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1110331500</v>
          </cell>
          <cell r="V615" t="str">
            <v>T-BANCOS</v>
          </cell>
          <cell r="W615">
            <v>0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N616">
            <v>0</v>
          </cell>
          <cell r="O616" t="str">
            <v xml:space="preserve">Depósito 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1110331501</v>
          </cell>
          <cell r="V616" t="str">
            <v>T-BANCOS</v>
          </cell>
          <cell r="W616">
            <v>0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N617">
            <v>0</v>
          </cell>
          <cell r="O617" t="str">
            <v xml:space="preserve">Cheques Emitidos 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1110331502</v>
          </cell>
          <cell r="V617" t="str">
            <v>T-BANCOS</v>
          </cell>
          <cell r="W617">
            <v>0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N618">
            <v>0</v>
          </cell>
          <cell r="O618" t="str">
            <v xml:space="preserve">Transfer. Emitidas 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1110331503</v>
          </cell>
          <cell r="V618" t="str">
            <v>T-BANCOS</v>
          </cell>
          <cell r="W618">
            <v>0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N619">
            <v>0</v>
          </cell>
          <cell r="O619" t="str">
            <v>Banco de Reservas (Cuenta Afiliacion)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1110331600</v>
          </cell>
          <cell r="V619" t="str">
            <v>T-BANCOS</v>
          </cell>
          <cell r="W619">
            <v>0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N620">
            <v>0</v>
          </cell>
          <cell r="O620" t="str">
            <v xml:space="preserve">Depósito 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1110331601</v>
          </cell>
          <cell r="V620" t="str">
            <v>T-BANCOS</v>
          </cell>
          <cell r="W620">
            <v>0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N621">
            <v>0</v>
          </cell>
          <cell r="O621" t="str">
            <v xml:space="preserve">Cheques Emitidos 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1110331602</v>
          </cell>
          <cell r="V621" t="str">
            <v>T-BANCOS</v>
          </cell>
          <cell r="W621">
            <v>0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N622">
            <v>0</v>
          </cell>
          <cell r="O622" t="str">
            <v xml:space="preserve">Transfer. Emitidas 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1110331603</v>
          </cell>
          <cell r="V622" t="str">
            <v>T-BANCOS</v>
          </cell>
          <cell r="W622">
            <v>0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N623">
            <v>0</v>
          </cell>
          <cell r="O623" t="str">
            <v>Banco de Reservas-160-108084-8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1110331700</v>
          </cell>
          <cell r="V623" t="str">
            <v>T-BANCOS</v>
          </cell>
          <cell r="W623">
            <v>0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N624">
            <v>0</v>
          </cell>
          <cell r="O624" t="str">
            <v xml:space="preserve">Depósito 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1110331701</v>
          </cell>
          <cell r="V624" t="str">
            <v>T-BANCOS</v>
          </cell>
          <cell r="W624">
            <v>0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N625">
            <v>0</v>
          </cell>
          <cell r="O625" t="str">
            <v xml:space="preserve">Cheques Emitidos 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1110331702</v>
          </cell>
          <cell r="V625" t="str">
            <v>T-BANCOS</v>
          </cell>
          <cell r="W625">
            <v>0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N626">
            <v>0</v>
          </cell>
          <cell r="O626" t="str">
            <v xml:space="preserve">Transfer. Emitidas 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1110331703</v>
          </cell>
          <cell r="V626" t="str">
            <v>T-BANCOS</v>
          </cell>
          <cell r="W626">
            <v>0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N627">
            <v>0</v>
          </cell>
          <cell r="O627" t="str">
            <v>Banco Popular # 5668285-6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1110331800</v>
          </cell>
          <cell r="V627" t="str">
            <v>T-BANCOS</v>
          </cell>
          <cell r="W627">
            <v>0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N628">
            <v>0</v>
          </cell>
          <cell r="O628" t="str">
            <v xml:space="preserve">Depósito 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1110331801</v>
          </cell>
          <cell r="V628" t="str">
            <v>T-BANCOS</v>
          </cell>
          <cell r="W628">
            <v>0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N629">
            <v>0</v>
          </cell>
          <cell r="O629" t="str">
            <v xml:space="preserve">Cheques Emitidos 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1110331802</v>
          </cell>
          <cell r="V629" t="str">
            <v>T-BANCOS</v>
          </cell>
          <cell r="W629">
            <v>0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N630">
            <v>0</v>
          </cell>
          <cell r="O630" t="str">
            <v xml:space="preserve">Transfer. Emitidas 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1110331803</v>
          </cell>
          <cell r="V630" t="str">
            <v>T-BANCOS</v>
          </cell>
          <cell r="W630">
            <v>0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N631">
            <v>0</v>
          </cell>
          <cell r="O631" t="str">
            <v>Banco Popular # 5668331-3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1110331900</v>
          </cell>
          <cell r="V631" t="str">
            <v>T-BANCOS</v>
          </cell>
          <cell r="W631">
            <v>0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N632">
            <v>0</v>
          </cell>
          <cell r="O632" t="str">
            <v xml:space="preserve">Depósito 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1110331901</v>
          </cell>
          <cell r="V632" t="str">
            <v>T-BANCOS</v>
          </cell>
          <cell r="W632">
            <v>0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N633">
            <v>0</v>
          </cell>
          <cell r="O633" t="str">
            <v xml:space="preserve">Cheques Emitidos 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1110331902</v>
          </cell>
          <cell r="V633" t="str">
            <v>T-BANCOS</v>
          </cell>
          <cell r="W633">
            <v>0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N634">
            <v>0</v>
          </cell>
          <cell r="O634" t="str">
            <v xml:space="preserve">Transfer. Emitidas 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1110331903</v>
          </cell>
          <cell r="V634" t="str">
            <v>T-BANCOS</v>
          </cell>
          <cell r="W634">
            <v>0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N635">
            <v>0</v>
          </cell>
          <cell r="O635" t="str">
            <v>Banco Popular # 5668284-8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1110332000</v>
          </cell>
          <cell r="V635" t="str">
            <v>T-BANCOS</v>
          </cell>
          <cell r="W635">
            <v>0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N636">
            <v>0</v>
          </cell>
          <cell r="O636" t="str">
            <v xml:space="preserve">Depósito 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1110332001</v>
          </cell>
          <cell r="V636" t="str">
            <v>T-BANCOS</v>
          </cell>
          <cell r="W636">
            <v>0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N637">
            <v>0</v>
          </cell>
          <cell r="O637" t="str">
            <v xml:space="preserve">Cheques Emitidos 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1110332002</v>
          </cell>
          <cell r="V637" t="str">
            <v>T-BANCOS</v>
          </cell>
          <cell r="W637">
            <v>0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N638">
            <v>0</v>
          </cell>
          <cell r="O638" t="str">
            <v xml:space="preserve">Transfer. Emitidas 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1110332003</v>
          </cell>
          <cell r="V638" t="str">
            <v>T-BANCOS</v>
          </cell>
          <cell r="W638">
            <v>0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N639">
            <v>0</v>
          </cell>
          <cell r="O639" t="str">
            <v>Banco Popular # 5668282-1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1110332100</v>
          </cell>
          <cell r="V639" t="str">
            <v>T-BANCOS</v>
          </cell>
          <cell r="W639">
            <v>0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N640">
            <v>0</v>
          </cell>
          <cell r="O640" t="str">
            <v xml:space="preserve">Depósito 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1110332101</v>
          </cell>
          <cell r="V640" t="str">
            <v>T-BANCOS</v>
          </cell>
          <cell r="W640">
            <v>0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N641">
            <v>0</v>
          </cell>
          <cell r="O641" t="str">
            <v xml:space="preserve">Cheques Emitidos 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1110332102</v>
          </cell>
          <cell r="V641" t="str">
            <v>T-BANCOS</v>
          </cell>
          <cell r="W641">
            <v>0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N642">
            <v>0</v>
          </cell>
          <cell r="O642" t="str">
            <v xml:space="preserve">Transfer. Emitidas 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1110332103</v>
          </cell>
          <cell r="V642" t="str">
            <v>T-BANCOS</v>
          </cell>
          <cell r="W642">
            <v>0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N643">
            <v>0</v>
          </cell>
          <cell r="O643" t="str">
            <v>Banco Popular # 70610938-6 (Barrios Marginados)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1110332200</v>
          </cell>
          <cell r="V643" t="str">
            <v>T-BANCOS</v>
          </cell>
          <cell r="W643">
            <v>0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N644">
            <v>0</v>
          </cell>
          <cell r="O644" t="str">
            <v xml:space="preserve">Depósito 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1110332201</v>
          </cell>
          <cell r="V644" t="str">
            <v>T-BANCOS</v>
          </cell>
          <cell r="W644">
            <v>0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N645">
            <v>0</v>
          </cell>
          <cell r="O645" t="str">
            <v xml:space="preserve">Cheques Emitidos 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1110332202</v>
          </cell>
          <cell r="V645" t="str">
            <v>T-BANCOS</v>
          </cell>
          <cell r="W645">
            <v>0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N646">
            <v>0</v>
          </cell>
          <cell r="O646" t="str">
            <v xml:space="preserve">Transfer. Emitidas 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1110332203</v>
          </cell>
          <cell r="V646" t="str">
            <v>T-BANCOS</v>
          </cell>
          <cell r="W646">
            <v>0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N647">
            <v>0</v>
          </cell>
          <cell r="O647" t="str">
            <v>Banco Leon #035-410485-3 /139784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1110332300</v>
          </cell>
          <cell r="V647" t="str">
            <v>T-BANCOS</v>
          </cell>
          <cell r="W647">
            <v>0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N648">
            <v>0</v>
          </cell>
          <cell r="O648" t="str">
            <v xml:space="preserve">Depósito 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1110332301</v>
          </cell>
          <cell r="V648" t="str">
            <v>T-BANCOS</v>
          </cell>
          <cell r="W648">
            <v>0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N649">
            <v>0</v>
          </cell>
          <cell r="O649" t="str">
            <v xml:space="preserve">Cheques Emitidos 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1110332302</v>
          </cell>
          <cell r="V649" t="str">
            <v>T-BANCOS</v>
          </cell>
          <cell r="W649">
            <v>0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N650">
            <v>0</v>
          </cell>
          <cell r="O650" t="str">
            <v xml:space="preserve">Transfer. Emitidas 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1110332303</v>
          </cell>
          <cell r="V650" t="str">
            <v>T-BANCOS</v>
          </cell>
          <cell r="W650">
            <v>0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N651">
            <v>0</v>
          </cell>
          <cell r="O651" t="str">
            <v>Banco Leon  #035-410796-3 (Cuenta Emision Bonos)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1110332400</v>
          </cell>
          <cell r="V651" t="str">
            <v>T-BANCOS</v>
          </cell>
          <cell r="W651">
            <v>0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N652">
            <v>0</v>
          </cell>
          <cell r="O652" t="str">
            <v xml:space="preserve">Depósito 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1110332401</v>
          </cell>
          <cell r="V652" t="str">
            <v>T-BANCOS</v>
          </cell>
          <cell r="W652">
            <v>0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N653">
            <v>0</v>
          </cell>
          <cell r="O653" t="str">
            <v xml:space="preserve">Cheques Emitidos 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1110332402</v>
          </cell>
          <cell r="V653" t="str">
            <v>T-BANCOS</v>
          </cell>
          <cell r="W653">
            <v>0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N654">
            <v>0</v>
          </cell>
          <cell r="O654" t="str">
            <v xml:space="preserve">Transfer. Emitidas 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1110332403</v>
          </cell>
          <cell r="V654" t="str">
            <v>T-BANCOS</v>
          </cell>
          <cell r="W654">
            <v>0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N655">
            <v>0</v>
          </cell>
          <cell r="O655" t="str">
            <v>Banco Leon #035-410808-6 (Depositos)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1110332500</v>
          </cell>
          <cell r="V655" t="str">
            <v>T-BANCOS</v>
          </cell>
          <cell r="W655">
            <v>0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N656">
            <v>0</v>
          </cell>
          <cell r="O656" t="str">
            <v xml:space="preserve">Depósito 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1110332501</v>
          </cell>
          <cell r="V656" t="str">
            <v>T-BANCOS</v>
          </cell>
          <cell r="W656">
            <v>0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N657">
            <v>0</v>
          </cell>
          <cell r="O657" t="str">
            <v xml:space="preserve">Cheques Emitidos 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1110332502</v>
          </cell>
          <cell r="V657" t="str">
            <v>T-BANCOS</v>
          </cell>
          <cell r="W657">
            <v>0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N658">
            <v>0</v>
          </cell>
          <cell r="O658" t="str">
            <v xml:space="preserve">Transfer. Emitidas 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1110332503</v>
          </cell>
          <cell r="V658" t="str">
            <v>T-BANCOS</v>
          </cell>
          <cell r="W658">
            <v>0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N659">
            <v>0</v>
          </cell>
          <cell r="O659" t="str">
            <v>Banco Leon #408237 (Gobierno)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1110332600</v>
          </cell>
          <cell r="V659" t="str">
            <v>T-BANCOS</v>
          </cell>
          <cell r="W659">
            <v>0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N660">
            <v>0</v>
          </cell>
          <cell r="O660" t="str">
            <v xml:space="preserve">Depósito 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1110332601</v>
          </cell>
          <cell r="V660" t="str">
            <v>T-BANCOS</v>
          </cell>
          <cell r="W660">
            <v>0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N661">
            <v>0</v>
          </cell>
          <cell r="O661" t="str">
            <v xml:space="preserve">Cheques Emitidos 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1110332602</v>
          </cell>
          <cell r="V661" t="str">
            <v>T-BANCOS</v>
          </cell>
          <cell r="W661">
            <v>0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N662">
            <v>0</v>
          </cell>
          <cell r="O662" t="str">
            <v xml:space="preserve">Transfer. Emitidas 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1110332603</v>
          </cell>
          <cell r="V662" t="str">
            <v>T-BANCOS</v>
          </cell>
          <cell r="W662">
            <v>0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N663">
            <v>0</v>
          </cell>
          <cell r="O663" t="str">
            <v>Citibank Collection 61201017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1110332700</v>
          </cell>
          <cell r="V663" t="str">
            <v>T-BANCOS</v>
          </cell>
          <cell r="W663">
            <v>0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N664">
            <v>0</v>
          </cell>
          <cell r="O664" t="str">
            <v xml:space="preserve">Depósito 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1110332701</v>
          </cell>
          <cell r="V664" t="str">
            <v>T-BANCOS</v>
          </cell>
          <cell r="W664">
            <v>0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N665">
            <v>0</v>
          </cell>
          <cell r="O665" t="str">
            <v xml:space="preserve">Cheques Emitidos 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1110332702</v>
          </cell>
          <cell r="V665" t="str">
            <v>T-BANCOS</v>
          </cell>
          <cell r="W665">
            <v>0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N666">
            <v>0</v>
          </cell>
          <cell r="O666" t="str">
            <v xml:space="preserve">Transfer. Emitidas 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1110332703</v>
          </cell>
          <cell r="V666" t="str">
            <v>T-BANCOS</v>
          </cell>
          <cell r="W666">
            <v>0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N667">
            <v>0</v>
          </cell>
          <cell r="O667" t="str">
            <v>Citibank Reserva 612010125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1110332800</v>
          </cell>
          <cell r="V667" t="str">
            <v>T-BANCOS</v>
          </cell>
          <cell r="W667">
            <v>0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N668">
            <v>0</v>
          </cell>
          <cell r="O668" t="str">
            <v xml:space="preserve">Depósito 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1110332801</v>
          </cell>
          <cell r="V668" t="str">
            <v>T-BANCOS</v>
          </cell>
          <cell r="W668">
            <v>0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N669">
            <v>0</v>
          </cell>
          <cell r="O669" t="str">
            <v xml:space="preserve">Cheques Emitidos 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1110332802</v>
          </cell>
          <cell r="V669" t="str">
            <v>T-BANCOS</v>
          </cell>
          <cell r="W669">
            <v>0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N670">
            <v>0</v>
          </cell>
          <cell r="O670" t="str">
            <v xml:space="preserve">Transfer. Emitidas 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1110332803</v>
          </cell>
          <cell r="V670" t="str">
            <v>T-BANCOS</v>
          </cell>
          <cell r="W670">
            <v>0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N671">
            <v>0</v>
          </cell>
          <cell r="O671" t="str">
            <v>Citibank Operativa 61201033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1110332900</v>
          </cell>
          <cell r="V671" t="str">
            <v>T-BANCOS</v>
          </cell>
          <cell r="W671">
            <v>0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N672">
            <v>0</v>
          </cell>
          <cell r="O672" t="str">
            <v xml:space="preserve">Depósito 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1110332901</v>
          </cell>
          <cell r="V672" t="str">
            <v>T-BANCOS</v>
          </cell>
          <cell r="W672">
            <v>0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N673">
            <v>0</v>
          </cell>
          <cell r="O673" t="str">
            <v xml:space="preserve">Cheques Emitidos 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1110332902</v>
          </cell>
          <cell r="V673" t="str">
            <v>T-BANCOS</v>
          </cell>
          <cell r="W673">
            <v>0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N674">
            <v>0</v>
          </cell>
          <cell r="O674" t="str">
            <v xml:space="preserve">Transfer. Emitidas 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1110332903</v>
          </cell>
          <cell r="V674" t="str">
            <v>T-BANCOS</v>
          </cell>
          <cell r="W674">
            <v>0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N675">
            <v>0</v>
          </cell>
          <cell r="O675" t="str">
            <v>Asoc.La Nacional Ahorros y Prestamo 1020319416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1110333000</v>
          </cell>
          <cell r="V675" t="str">
            <v>T-BANCOS</v>
          </cell>
          <cell r="W675">
            <v>0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N676">
            <v>0</v>
          </cell>
          <cell r="O676" t="str">
            <v xml:space="preserve">Depósito 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1110333001</v>
          </cell>
          <cell r="V676" t="str">
            <v>T-BANCOS</v>
          </cell>
          <cell r="W676">
            <v>0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N677">
            <v>0</v>
          </cell>
          <cell r="O677" t="str">
            <v xml:space="preserve">Cheques Emitidos 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1110333002</v>
          </cell>
          <cell r="V677" t="str">
            <v>T-BANCOS</v>
          </cell>
          <cell r="W677">
            <v>0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N678">
            <v>0</v>
          </cell>
          <cell r="O678" t="str">
            <v xml:space="preserve">Transfer. Emitidas 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1110333003</v>
          </cell>
          <cell r="V678" t="str">
            <v>T-BANCOS</v>
          </cell>
          <cell r="W678">
            <v>0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N679">
            <v>0</v>
          </cell>
          <cell r="O679" t="str">
            <v>Banco Caribe No. 4150028332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1110333100</v>
          </cell>
          <cell r="V679" t="str">
            <v>T-BANCOS</v>
          </cell>
          <cell r="W679">
            <v>0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N680">
            <v>0</v>
          </cell>
          <cell r="O680" t="str">
            <v xml:space="preserve">Depósito 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1110333101</v>
          </cell>
          <cell r="V680" t="str">
            <v>T-BANCOS</v>
          </cell>
          <cell r="W680">
            <v>0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N681">
            <v>0</v>
          </cell>
          <cell r="O681" t="str">
            <v xml:space="preserve">Cheques Emitidos 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1110333102</v>
          </cell>
          <cell r="V681" t="str">
            <v>T-BANCOS</v>
          </cell>
          <cell r="W681">
            <v>0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N682">
            <v>0</v>
          </cell>
          <cell r="O682" t="str">
            <v xml:space="preserve">Transfer. Emitidas 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1110333103</v>
          </cell>
          <cell r="V682" t="str">
            <v>T-BANCOS</v>
          </cell>
          <cell r="W682">
            <v>0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N683">
            <v>0</v>
          </cell>
          <cell r="O683" t="str">
            <v>Cobros Cedidos  Visanet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1110333200</v>
          </cell>
          <cell r="V683" t="str">
            <v>T-BANCOS</v>
          </cell>
          <cell r="W683">
            <v>0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N684">
            <v>0</v>
          </cell>
          <cell r="O684" t="str">
            <v>Cobros Cedido Cardnet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1110333300</v>
          </cell>
          <cell r="V684" t="str">
            <v>T-BANCOS</v>
          </cell>
          <cell r="W684">
            <v>0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N685">
            <v>0</v>
          </cell>
          <cell r="O685" t="str">
            <v>Compensaciones Agentes Sector Electrico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1110333400</v>
          </cell>
          <cell r="V685" t="str">
            <v>T-BANCOS</v>
          </cell>
          <cell r="W685">
            <v>0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N686">
            <v>0</v>
          </cell>
          <cell r="O686" t="str">
            <v>Partida Conciliacion del Efectivo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1110333500</v>
          </cell>
          <cell r="V686" t="str">
            <v>T-BANCOS</v>
          </cell>
          <cell r="W686">
            <v>0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N687">
            <v>0</v>
          </cell>
          <cell r="O687" t="str">
            <v>Cobros No Aplicados Banco Popular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1110333600</v>
          </cell>
          <cell r="V687" t="str">
            <v>T-BANCOS</v>
          </cell>
          <cell r="W687">
            <v>0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N688">
            <v>0</v>
          </cell>
          <cell r="O688" t="str">
            <v>Remesas A Depositar Open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1110333700</v>
          </cell>
          <cell r="V688" t="str">
            <v>T-BANCOS</v>
          </cell>
          <cell r="W688">
            <v>0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N689">
            <v>0</v>
          </cell>
          <cell r="O689" t="str">
            <v>Fondos Embargados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1110333800</v>
          </cell>
          <cell r="V689" t="str">
            <v>T-BANCOS</v>
          </cell>
          <cell r="W689">
            <v>0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N690">
            <v>0</v>
          </cell>
          <cell r="O690" t="str">
            <v>COLLECTION 100-1-160-111888-8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1110333900</v>
          </cell>
          <cell r="V690" t="str">
            <v>T-BANCOS</v>
          </cell>
          <cell r="W690">
            <v>0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N691">
            <v>0</v>
          </cell>
          <cell r="O691" t="str">
            <v xml:space="preserve">Depósito 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1110333901</v>
          </cell>
          <cell r="V691" t="str">
            <v>T-BANCOS</v>
          </cell>
          <cell r="W691">
            <v>0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N692">
            <v>0</v>
          </cell>
          <cell r="O692" t="str">
            <v xml:space="preserve">Cheques Emitidos 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1110333902</v>
          </cell>
          <cell r="V692" t="str">
            <v>T-BANCOS</v>
          </cell>
          <cell r="W692">
            <v>0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N693">
            <v>0</v>
          </cell>
          <cell r="O693" t="str">
            <v xml:space="preserve">Transfer. Emitidas 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1110333903</v>
          </cell>
          <cell r="V693" t="str">
            <v>T-BANCOS</v>
          </cell>
          <cell r="W693">
            <v>0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N694">
            <v>0</v>
          </cell>
          <cell r="O694" t="str">
            <v>Banco Santa Cruz 1104100002341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1110334000</v>
          </cell>
          <cell r="V694" t="str">
            <v>T-BANCOS</v>
          </cell>
          <cell r="W694">
            <v>0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N695">
            <v>0</v>
          </cell>
          <cell r="O695" t="str">
            <v>Depósito 1104100002341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1110334001</v>
          </cell>
          <cell r="V695" t="str">
            <v>T-BANCOS</v>
          </cell>
          <cell r="W695">
            <v>0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N696">
            <v>0</v>
          </cell>
          <cell r="O696" t="str">
            <v>Cheques Emitidos 1104100002341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1110334002</v>
          </cell>
          <cell r="V696" t="str">
            <v>T-BANCOS</v>
          </cell>
          <cell r="W696">
            <v>0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N697">
            <v>0</v>
          </cell>
          <cell r="O697" t="str">
            <v>Transfer. Emitidas 1104100002341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1110334003</v>
          </cell>
          <cell r="V697" t="str">
            <v>T-BANCOS</v>
          </cell>
          <cell r="W697">
            <v>0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 t="str">
            <v>Efectivo en Bancos Moneda Extranjera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1110400000</v>
          </cell>
          <cell r="V698" t="str">
            <v>T-BANCOS</v>
          </cell>
          <cell r="W698">
            <v>0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N699">
            <v>0</v>
          </cell>
          <cell r="O699" t="str">
            <v>Banco Reservas Pagos en Dólares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1110410100</v>
          </cell>
          <cell r="V699" t="str">
            <v>T-BANCOS</v>
          </cell>
          <cell r="W699">
            <v>0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N700">
            <v>0</v>
          </cell>
          <cell r="O700" t="str">
            <v>Depósitos Res17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1110410101</v>
          </cell>
          <cell r="V700" t="str">
            <v>T-BANCOS</v>
          </cell>
          <cell r="W700">
            <v>0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N701">
            <v>0</v>
          </cell>
          <cell r="O701" t="str">
            <v>Cheques Emitidos Res17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1110410102</v>
          </cell>
          <cell r="V701" t="str">
            <v>T-BANCOS</v>
          </cell>
          <cell r="W701">
            <v>0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N702">
            <v>0</v>
          </cell>
          <cell r="O702" t="str">
            <v>Transfer. Emitidas Res17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1110410103</v>
          </cell>
          <cell r="V702" t="str">
            <v>T-BANCOS</v>
          </cell>
          <cell r="W702">
            <v>0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N703">
            <v>0</v>
          </cell>
          <cell r="O703" t="str">
            <v>Banco Cuenta Ahorro US$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1110410200</v>
          </cell>
          <cell r="V703" t="str">
            <v>T-BANCOS</v>
          </cell>
          <cell r="W703">
            <v>0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N704">
            <v>0</v>
          </cell>
          <cell r="O704" t="str">
            <v>Depósitos Res18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1110410201</v>
          </cell>
          <cell r="V704" t="str">
            <v>T-BANCOS</v>
          </cell>
          <cell r="W704">
            <v>0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N705">
            <v>0</v>
          </cell>
          <cell r="O705" t="str">
            <v>Cheques Emitidos Res18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1110410202</v>
          </cell>
          <cell r="V705" t="str">
            <v>T-BANCOS</v>
          </cell>
          <cell r="W705">
            <v>0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N706">
            <v>0</v>
          </cell>
          <cell r="O706" t="str">
            <v>Transfer. Emitidas Res18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1110410203</v>
          </cell>
          <cell r="V706" t="str">
            <v>T-BANCOS</v>
          </cell>
          <cell r="W706">
            <v>0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N707">
            <v>0</v>
          </cell>
          <cell r="O707" t="str">
            <v>Banco Reservas Fondo Inversión US$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1110410300</v>
          </cell>
          <cell r="V707" t="str">
            <v>T-BANCOS</v>
          </cell>
          <cell r="W707">
            <v>0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N708">
            <v>0</v>
          </cell>
          <cell r="O708" t="str">
            <v>Depósitos Res19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1110410301</v>
          </cell>
          <cell r="V708" t="str">
            <v>T-BANCOS</v>
          </cell>
          <cell r="W708">
            <v>0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N709">
            <v>0</v>
          </cell>
          <cell r="O709" t="str">
            <v>Cheques Emitidos Res19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1110410302</v>
          </cell>
          <cell r="V709" t="str">
            <v>T-BANCOS</v>
          </cell>
          <cell r="W709">
            <v>0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N710">
            <v>0</v>
          </cell>
          <cell r="O710" t="str">
            <v>Transfer. Emitidas Res19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1110410303</v>
          </cell>
          <cell r="V710" t="str">
            <v>T-BANCOS</v>
          </cell>
          <cell r="W710">
            <v>0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N711">
            <v>0</v>
          </cell>
          <cell r="O711" t="str">
            <v>BanReservas Cta Ahorro US$ Bar. PRA No Des.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1110410400</v>
          </cell>
          <cell r="V711" t="str">
            <v>T-BANCOS</v>
          </cell>
          <cell r="W711">
            <v>0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N712">
            <v>0</v>
          </cell>
          <cell r="O712" t="str">
            <v>Depósito Res 22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1110410401</v>
          </cell>
          <cell r="V712" t="str">
            <v>T-BANCOS</v>
          </cell>
          <cell r="W712">
            <v>0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N713">
            <v>0</v>
          </cell>
          <cell r="O713" t="str">
            <v>Cheques Emitidos Res22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1110410402</v>
          </cell>
          <cell r="V713" t="str">
            <v>T-BANCOS</v>
          </cell>
          <cell r="W713">
            <v>0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N714">
            <v>0</v>
          </cell>
          <cell r="O714" t="str">
            <v>Transfer. Emitidas Res 22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1110410403</v>
          </cell>
          <cell r="V714" t="str">
            <v>T-BANCOS</v>
          </cell>
          <cell r="W714">
            <v>0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N715">
            <v>0</v>
          </cell>
          <cell r="O715" t="str">
            <v>Banco Reservas FETE Inv. US$ B.PRA No Des. R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1110410500</v>
          </cell>
          <cell r="V715" t="str">
            <v>T-BANCOS</v>
          </cell>
          <cell r="W715">
            <v>0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N716">
            <v>0</v>
          </cell>
          <cell r="O716" t="str">
            <v>Depósito Res 24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1110410501</v>
          </cell>
          <cell r="V716" t="str">
            <v>T-BANCOS</v>
          </cell>
          <cell r="W716">
            <v>0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N717">
            <v>0</v>
          </cell>
          <cell r="O717" t="str">
            <v>Cheques Emitidos Res24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1110410502</v>
          </cell>
          <cell r="V717" t="str">
            <v>T-BANCOS</v>
          </cell>
          <cell r="W717">
            <v>0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N718">
            <v>0</v>
          </cell>
          <cell r="O718" t="str">
            <v>Transfer. Emitidas Res 24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1110410503</v>
          </cell>
          <cell r="V718" t="str">
            <v>T-BANCOS</v>
          </cell>
          <cell r="W718">
            <v>0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N719">
            <v>0</v>
          </cell>
          <cell r="O719" t="str">
            <v>Banco Reservas FETE Comp. Energia US$ PRA ND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1110410600</v>
          </cell>
          <cell r="V719" t="str">
            <v>T-BANCOS</v>
          </cell>
          <cell r="W719">
            <v>0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N720">
            <v>0</v>
          </cell>
          <cell r="O720" t="str">
            <v>Depósito Res 26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1110410601</v>
          </cell>
          <cell r="V720" t="str">
            <v>T-BANCOS</v>
          </cell>
          <cell r="W720">
            <v>0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N721">
            <v>0</v>
          </cell>
          <cell r="O721" t="str">
            <v>Cheques Emitidos Res26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1110410602</v>
          </cell>
          <cell r="V721" t="str">
            <v>T-BANCOS</v>
          </cell>
          <cell r="W721">
            <v>0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N722">
            <v>0</v>
          </cell>
          <cell r="O722" t="str">
            <v>Transfer. Emitidas Res 26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1110410603</v>
          </cell>
          <cell r="V722" t="str">
            <v>T-BANCOS</v>
          </cell>
          <cell r="W722">
            <v>0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N723">
            <v>0</v>
          </cell>
          <cell r="O723" t="str">
            <v>Banco Reservas FETE Compra Energia US$ Res28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1110410700</v>
          </cell>
          <cell r="V723" t="str">
            <v>T-BANCOS</v>
          </cell>
          <cell r="W723">
            <v>0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N724">
            <v>0</v>
          </cell>
          <cell r="O724" t="str">
            <v>Depósito Res 28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1110410701</v>
          </cell>
          <cell r="V724" t="str">
            <v>T-BANCOS</v>
          </cell>
          <cell r="W724">
            <v>0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N725">
            <v>0</v>
          </cell>
          <cell r="O725" t="str">
            <v>Cheques Emitidos Res28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1110410702</v>
          </cell>
          <cell r="V725" t="str">
            <v>T-BANCOS</v>
          </cell>
          <cell r="W725">
            <v>0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N726">
            <v>0</v>
          </cell>
          <cell r="O726" t="str">
            <v>Transfer. Emitidas Res 28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1110410703</v>
          </cell>
          <cell r="V726" t="str">
            <v>T-BANCOS</v>
          </cell>
          <cell r="W726">
            <v>0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N727">
            <v>0</v>
          </cell>
          <cell r="O727" t="str">
            <v>Banco Reservas FETE Inversión US$ Res 30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1110410800</v>
          </cell>
          <cell r="V727" t="str">
            <v>T-BANCOS</v>
          </cell>
          <cell r="W727">
            <v>0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N728">
            <v>0</v>
          </cell>
          <cell r="O728" t="str">
            <v>Depósito Res 30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1110410801</v>
          </cell>
          <cell r="V728" t="str">
            <v>T-BANCOS</v>
          </cell>
          <cell r="W728">
            <v>0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N729">
            <v>0</v>
          </cell>
          <cell r="O729" t="str">
            <v>Cheques Emitidos Res30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1110410802</v>
          </cell>
          <cell r="V729" t="str">
            <v>T-BANCOS</v>
          </cell>
          <cell r="W729">
            <v>0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N730">
            <v>0</v>
          </cell>
          <cell r="O730" t="str">
            <v>Transfer. Emitidas Res 30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1110410803</v>
          </cell>
          <cell r="V730" t="str">
            <v>T-BANCOS</v>
          </cell>
          <cell r="W730">
            <v>0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N731">
            <v>0</v>
          </cell>
          <cell r="O731" t="str">
            <v>Banco Reservas Cargo Fijo Cte. US$ BONOLUZ R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1110410900</v>
          </cell>
          <cell r="V731" t="str">
            <v>T-BANCOS</v>
          </cell>
          <cell r="W731">
            <v>0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N732">
            <v>0</v>
          </cell>
          <cell r="O732" t="str">
            <v>Depósito Res 32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1110410901</v>
          </cell>
          <cell r="V732" t="str">
            <v>T-BANCOS</v>
          </cell>
          <cell r="W732">
            <v>0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N733">
            <v>0</v>
          </cell>
          <cell r="O733" t="str">
            <v>Cheques Emitidos Res32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1110410902</v>
          </cell>
          <cell r="V733" t="str">
            <v>T-BANCOS</v>
          </cell>
          <cell r="W733">
            <v>0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N734">
            <v>0</v>
          </cell>
          <cell r="O734" t="str">
            <v>Transfer. Emitidas Res 32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1110410903</v>
          </cell>
          <cell r="V734" t="str">
            <v>T-BANCOS</v>
          </cell>
          <cell r="W734">
            <v>0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N735">
            <v>0</v>
          </cell>
          <cell r="O735" t="str">
            <v>Citibank Recaudación Préstamos US$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1110411000</v>
          </cell>
          <cell r="V735" t="str">
            <v>T-BANCOS</v>
          </cell>
          <cell r="W735">
            <v>0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N736">
            <v>0</v>
          </cell>
          <cell r="O736" t="str">
            <v>Depósito CIT05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1110411001</v>
          </cell>
          <cell r="V736" t="str">
            <v>T-BANCOS</v>
          </cell>
          <cell r="W736">
            <v>0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N737">
            <v>0</v>
          </cell>
          <cell r="O737" t="str">
            <v>Cheques Emitidos CIT05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1110411002</v>
          </cell>
          <cell r="V737" t="str">
            <v>T-BANCOS</v>
          </cell>
          <cell r="W737">
            <v>0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N738">
            <v>0</v>
          </cell>
          <cell r="O738" t="str">
            <v>Transfer. Emitidas CIT05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1110411003</v>
          </cell>
          <cell r="V738" t="str">
            <v>T-BANCOS</v>
          </cell>
          <cell r="W738">
            <v>0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N739">
            <v>0</v>
          </cell>
          <cell r="O739" t="str">
            <v>Citibank Operativos Préstamos US$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1110411100</v>
          </cell>
          <cell r="V739" t="str">
            <v>T-BANCOS</v>
          </cell>
          <cell r="W739">
            <v>0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N740">
            <v>0</v>
          </cell>
          <cell r="O740" t="str">
            <v>Depósito CIT06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1110411101</v>
          </cell>
          <cell r="V740" t="str">
            <v>T-BANCOS</v>
          </cell>
          <cell r="W740">
            <v>0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N741">
            <v>0</v>
          </cell>
          <cell r="O741" t="str">
            <v>Cheques Emitidos CIT06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1110411102</v>
          </cell>
          <cell r="V741" t="str">
            <v>T-BANCOS</v>
          </cell>
          <cell r="W741">
            <v>0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N742">
            <v>0</v>
          </cell>
          <cell r="O742" t="str">
            <v>Transfer. Emitidas CIT06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1110411103</v>
          </cell>
          <cell r="V742" t="str">
            <v>T-BANCOS</v>
          </cell>
          <cell r="W742">
            <v>0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N743">
            <v>0</v>
          </cell>
          <cell r="O743" t="str">
            <v>Citibank Pago Acreedores  (DIDOEL) US$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1110411200</v>
          </cell>
          <cell r="V743" t="str">
            <v>T-BANCOS</v>
          </cell>
          <cell r="W743">
            <v>0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N744">
            <v>0</v>
          </cell>
          <cell r="O744" t="str">
            <v>Depósito CIT06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1110411201</v>
          </cell>
          <cell r="V744" t="str">
            <v>T-BANCOS</v>
          </cell>
          <cell r="W744">
            <v>0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N745">
            <v>0</v>
          </cell>
          <cell r="O745" t="str">
            <v>Cheques Emitidos CIT06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1110411202</v>
          </cell>
          <cell r="V745" t="str">
            <v>T-BANCOS</v>
          </cell>
          <cell r="W745">
            <v>0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N746">
            <v>0</v>
          </cell>
          <cell r="O746" t="str">
            <v>Transfer. Emitidas CIT06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1110411203</v>
          </cell>
          <cell r="V746" t="str">
            <v>T-BANCOS</v>
          </cell>
          <cell r="W746">
            <v>0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N747">
            <v>0</v>
          </cell>
          <cell r="O747" t="str">
            <v>Depósitos Pendientes de Remesar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1110411300</v>
          </cell>
          <cell r="V747" t="str">
            <v>T-BANCOS</v>
          </cell>
          <cell r="W747">
            <v>0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N748">
            <v>0</v>
          </cell>
          <cell r="O748" t="str">
            <v>BANCO RESERVAS EN DOLARES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1110420100</v>
          </cell>
          <cell r="V748" t="str">
            <v>T-BANCOS</v>
          </cell>
          <cell r="W748">
            <v>0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N749">
            <v>0</v>
          </cell>
          <cell r="O749" t="str">
            <v>Depósitos Res17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1110420101</v>
          </cell>
          <cell r="V749" t="str">
            <v>T-BANCOS</v>
          </cell>
          <cell r="W749">
            <v>0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N750">
            <v>0</v>
          </cell>
          <cell r="O750" t="str">
            <v>Cheques Emitidos Res17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1110420102</v>
          </cell>
          <cell r="V750" t="str">
            <v>T-BANCOS</v>
          </cell>
          <cell r="W750">
            <v>0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N751">
            <v>0</v>
          </cell>
          <cell r="O751" t="str">
            <v>Transfer. Emitidas Res17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1110420103</v>
          </cell>
          <cell r="V751" t="str">
            <v>T-BANCOS</v>
          </cell>
          <cell r="W751">
            <v>0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N752">
            <v>0</v>
          </cell>
          <cell r="O752" t="str">
            <v>BC. RESERVAS CONCENTRADORA US$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1110420200</v>
          </cell>
          <cell r="V752" t="str">
            <v>T-BANCOS</v>
          </cell>
          <cell r="W752">
            <v>0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N753">
            <v>0</v>
          </cell>
          <cell r="O753" t="str">
            <v>Depósitos Res18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1110420201</v>
          </cell>
          <cell r="V753" t="str">
            <v>T-BANCOS</v>
          </cell>
          <cell r="W753">
            <v>0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N754">
            <v>0</v>
          </cell>
          <cell r="O754" t="str">
            <v>Cheques Emitidos Res18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1110420202</v>
          </cell>
          <cell r="V754" t="str">
            <v>T-BANCOS</v>
          </cell>
          <cell r="W754">
            <v>0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N755">
            <v>0</v>
          </cell>
          <cell r="O755" t="str">
            <v>Transfer. Emitidas Res18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1110420203</v>
          </cell>
          <cell r="V755" t="str">
            <v>T-BANCOS</v>
          </cell>
          <cell r="W755">
            <v>0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N756">
            <v>0</v>
          </cell>
          <cell r="O756" t="str">
            <v>Edesur FETE Compra de Energía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1110420300</v>
          </cell>
          <cell r="V756" t="str">
            <v>T-BANCOS</v>
          </cell>
          <cell r="W756">
            <v>0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N757">
            <v>0</v>
          </cell>
          <cell r="O757" t="str">
            <v>Depósitos Res18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1110420301</v>
          </cell>
          <cell r="V757" t="str">
            <v>T-BANCOS</v>
          </cell>
          <cell r="W757">
            <v>0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N758">
            <v>0</v>
          </cell>
          <cell r="O758" t="str">
            <v>Cheques Emitidos Res18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1110420302</v>
          </cell>
          <cell r="V758" t="str">
            <v>T-BANCOS</v>
          </cell>
          <cell r="W758">
            <v>0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N759">
            <v>0</v>
          </cell>
          <cell r="O759" t="str">
            <v>Transfer. Emitidas Res18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1110420303</v>
          </cell>
          <cell r="V759" t="str">
            <v>T-BANCOS</v>
          </cell>
          <cell r="W759">
            <v>0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N760">
            <v>0</v>
          </cell>
          <cell r="O760" t="str">
            <v>Edesur Fete Inversión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1110420400</v>
          </cell>
          <cell r="V760" t="str">
            <v>T-BANCOS</v>
          </cell>
          <cell r="W760">
            <v>0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N761">
            <v>0</v>
          </cell>
          <cell r="O761" t="str">
            <v>Depósitos Res18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1110420401</v>
          </cell>
          <cell r="V761" t="str">
            <v>T-BANCOS</v>
          </cell>
          <cell r="W761">
            <v>0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N762">
            <v>0</v>
          </cell>
          <cell r="O762" t="str">
            <v>Cheques Emitidos Res18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1110420402</v>
          </cell>
          <cell r="V762" t="str">
            <v>T-BANCOS</v>
          </cell>
          <cell r="W762">
            <v>0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N763">
            <v>0</v>
          </cell>
          <cell r="O763" t="str">
            <v>Transfer. Emitidas Res18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1110420403</v>
          </cell>
          <cell r="V763" t="str">
            <v>T-BANCOS</v>
          </cell>
          <cell r="W763">
            <v>0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N764">
            <v>0</v>
          </cell>
          <cell r="O764" t="str">
            <v>Edesur cobros energía clientes Bonoluz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1110420500</v>
          </cell>
          <cell r="V764" t="str">
            <v>T-BANCOS</v>
          </cell>
          <cell r="W764">
            <v>0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N765">
            <v>0</v>
          </cell>
          <cell r="O765" t="str">
            <v>Depósitos Res18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1110420501</v>
          </cell>
          <cell r="V765" t="str">
            <v>T-BANCOS</v>
          </cell>
          <cell r="W765">
            <v>0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N766">
            <v>0</v>
          </cell>
          <cell r="O766" t="str">
            <v>Cheques Emitidos Res18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1110420502</v>
          </cell>
          <cell r="V766" t="str">
            <v>T-BANCOS</v>
          </cell>
          <cell r="W766">
            <v>0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N767">
            <v>0</v>
          </cell>
          <cell r="O767" t="str">
            <v>Transfer. Emitidas Res18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1110420503</v>
          </cell>
          <cell r="V767" t="str">
            <v>T-BANCOS</v>
          </cell>
          <cell r="W767">
            <v>0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N768">
            <v>0</v>
          </cell>
          <cell r="O768" t="str">
            <v>Barrios PRA No Desmontados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1110420600</v>
          </cell>
          <cell r="V768" t="str">
            <v>T-BANCOS</v>
          </cell>
          <cell r="W768">
            <v>0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N769">
            <v>0</v>
          </cell>
          <cell r="O769" t="str">
            <v>Depósitos Res18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1110420601</v>
          </cell>
          <cell r="V769" t="str">
            <v>T-BANCOS</v>
          </cell>
          <cell r="W769">
            <v>0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N770">
            <v>0</v>
          </cell>
          <cell r="O770" t="str">
            <v>Cheques Emitidos Res18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1110420602</v>
          </cell>
          <cell r="V770" t="str">
            <v>T-BANCOS</v>
          </cell>
          <cell r="W770">
            <v>0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N771">
            <v>0</v>
          </cell>
          <cell r="O771" t="str">
            <v>Transfer. Emitidas Res18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1110420603</v>
          </cell>
          <cell r="V771" t="str">
            <v>T-BANCOS</v>
          </cell>
          <cell r="W771">
            <v>0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N772">
            <v>0</v>
          </cell>
          <cell r="O772" t="str">
            <v>FETE Inversión Barrios PRA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1110420700</v>
          </cell>
          <cell r="V772" t="str">
            <v>T-BANCOS</v>
          </cell>
          <cell r="W772">
            <v>0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N773">
            <v>0</v>
          </cell>
          <cell r="O773" t="str">
            <v>Depósitos Res18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1110420701</v>
          </cell>
          <cell r="V773" t="str">
            <v>T-BANCOS</v>
          </cell>
          <cell r="W773">
            <v>0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N774">
            <v>0</v>
          </cell>
          <cell r="O774" t="str">
            <v>Cheques Emitidos Res18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1110420702</v>
          </cell>
          <cell r="V774" t="str">
            <v>T-BANCOS</v>
          </cell>
          <cell r="W774">
            <v>0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N775">
            <v>0</v>
          </cell>
          <cell r="O775" t="str">
            <v>Transfer. Emitidas Res18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1110420703</v>
          </cell>
          <cell r="V775" t="str">
            <v>T-BANCOS</v>
          </cell>
          <cell r="W775">
            <v>0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N776">
            <v>0</v>
          </cell>
          <cell r="O776" t="str">
            <v>Cuenta Transitoria Compra de Divisas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1110420800</v>
          </cell>
          <cell r="V776" t="str">
            <v>T-BANCOS</v>
          </cell>
          <cell r="W776">
            <v>0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N777">
            <v>0</v>
          </cell>
          <cell r="O777" t="str">
            <v>Bco Reservas Compra Energia PRA No Desmontados US$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1110430100</v>
          </cell>
          <cell r="V777" t="str">
            <v>T-BANCOS</v>
          </cell>
          <cell r="W777">
            <v>0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N778">
            <v>0</v>
          </cell>
          <cell r="O778" t="str">
            <v xml:space="preserve">Depósito 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1110430101</v>
          </cell>
          <cell r="V778" t="str">
            <v>T-BANCOS</v>
          </cell>
          <cell r="W778">
            <v>0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N779">
            <v>0</v>
          </cell>
          <cell r="O779" t="str">
            <v xml:space="preserve">Cheques Emitidos 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1110430102</v>
          </cell>
          <cell r="V779" t="str">
            <v>T-BANCOS</v>
          </cell>
          <cell r="W779">
            <v>0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N780">
            <v>0</v>
          </cell>
          <cell r="O780" t="str">
            <v xml:space="preserve">Transfer. Emitidas 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1110430103</v>
          </cell>
          <cell r="V780" t="str">
            <v>T-BANCOS</v>
          </cell>
          <cell r="W780">
            <v>0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N781">
            <v>0</v>
          </cell>
          <cell r="O781" t="str">
            <v>Bco Reservas FETE Inversion PRA No Desmontados US$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1110430200</v>
          </cell>
          <cell r="V781" t="str">
            <v>T-BANCOS</v>
          </cell>
          <cell r="W781">
            <v>0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N782">
            <v>0</v>
          </cell>
          <cell r="O782" t="str">
            <v xml:space="preserve">Depósito 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1110430201</v>
          </cell>
          <cell r="V782" t="str">
            <v>T-BANCOS</v>
          </cell>
          <cell r="W782">
            <v>0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N783">
            <v>0</v>
          </cell>
          <cell r="O783" t="str">
            <v xml:space="preserve">Cheques Emitidos 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1110430202</v>
          </cell>
          <cell r="V783" t="str">
            <v>T-BANCOS</v>
          </cell>
          <cell r="W783">
            <v>0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N784">
            <v>0</v>
          </cell>
          <cell r="O784" t="str">
            <v xml:space="preserve">Transfer. Emitidas 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1110430203</v>
          </cell>
          <cell r="V784" t="str">
            <v>T-BANCOS</v>
          </cell>
          <cell r="W784">
            <v>0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N785">
            <v>0</v>
          </cell>
          <cell r="O785" t="str">
            <v>Bco Reservas-PRA No Desmontados200021601768-7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1110430300</v>
          </cell>
          <cell r="V785" t="str">
            <v>T-BANCOS</v>
          </cell>
          <cell r="W785">
            <v>0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N786">
            <v>0</v>
          </cell>
          <cell r="O786" t="str">
            <v xml:space="preserve">Depósito 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1110430301</v>
          </cell>
          <cell r="V786" t="str">
            <v>T-BANCOS</v>
          </cell>
          <cell r="W786">
            <v>0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N787">
            <v>0</v>
          </cell>
          <cell r="O787" t="str">
            <v xml:space="preserve">Cheques Emitidos 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1110430302</v>
          </cell>
          <cell r="V787" t="str">
            <v>T-BANCOS</v>
          </cell>
          <cell r="W787">
            <v>0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N788">
            <v>0</v>
          </cell>
          <cell r="O788" t="str">
            <v xml:space="preserve">Transfer. Emitidas 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1110430303</v>
          </cell>
          <cell r="V788" t="str">
            <v>T-BANCOS</v>
          </cell>
          <cell r="W788">
            <v>0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N789">
            <v>0</v>
          </cell>
          <cell r="O789" t="str">
            <v>Bco Reservas FETE Compra Energia-200021600017632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1110430400</v>
          </cell>
          <cell r="V789" t="str">
            <v>T-BANCOS</v>
          </cell>
          <cell r="W789">
            <v>0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N790">
            <v>0</v>
          </cell>
          <cell r="O790" t="str">
            <v xml:space="preserve">Depósito 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1110430401</v>
          </cell>
          <cell r="V790" t="str">
            <v>T-BANCOS</v>
          </cell>
          <cell r="W790">
            <v>0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N791">
            <v>0</v>
          </cell>
          <cell r="O791" t="str">
            <v xml:space="preserve">Cheques Emitidos 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1110430402</v>
          </cell>
          <cell r="V791" t="str">
            <v>T-BANCOS</v>
          </cell>
          <cell r="W791">
            <v>0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N792">
            <v>0</v>
          </cell>
          <cell r="O792" t="str">
            <v xml:space="preserve">Transfer. Emitidas 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1110430403</v>
          </cell>
          <cell r="V792" t="str">
            <v>T-BANCOS</v>
          </cell>
          <cell r="W792">
            <v>0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N793">
            <v>0</v>
          </cell>
          <cell r="O793" t="str">
            <v>Bco Reservas FETE Inversion-200021600017649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1110430500</v>
          </cell>
          <cell r="V793" t="str">
            <v>T-BANCOS</v>
          </cell>
          <cell r="W793">
            <v>0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N794">
            <v>0</v>
          </cell>
          <cell r="O794" t="str">
            <v xml:space="preserve">Depósito 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1110430501</v>
          </cell>
          <cell r="V794" t="str">
            <v>T-BANCOS</v>
          </cell>
          <cell r="W794">
            <v>0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N795">
            <v>0</v>
          </cell>
          <cell r="O795" t="str">
            <v xml:space="preserve">Cheques Emitidos 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1110430502</v>
          </cell>
          <cell r="V795" t="str">
            <v>T-BANCOS</v>
          </cell>
          <cell r="W795">
            <v>0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N796">
            <v>0</v>
          </cell>
          <cell r="O796" t="str">
            <v xml:space="preserve">Transfer. Emitidas 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1110430503</v>
          </cell>
          <cell r="V796" t="str">
            <v>T-BANCOS</v>
          </cell>
          <cell r="W796">
            <v>0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N797">
            <v>0</v>
          </cell>
          <cell r="O797" t="str">
            <v>Bco Reservas Cargo Fijo BONOLUZ-200021600017656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1110430600</v>
          </cell>
          <cell r="V797" t="str">
            <v>T-BANCOS</v>
          </cell>
          <cell r="W797">
            <v>0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N798">
            <v>0</v>
          </cell>
          <cell r="O798" t="str">
            <v xml:space="preserve">Depósito 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1110430601</v>
          </cell>
          <cell r="V798" t="str">
            <v>T-BANCOS</v>
          </cell>
          <cell r="W798">
            <v>0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N799">
            <v>0</v>
          </cell>
          <cell r="O799" t="str">
            <v xml:space="preserve">Cheques Emitidos 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1110430602</v>
          </cell>
          <cell r="V799" t="str">
            <v>T-BANCOS</v>
          </cell>
          <cell r="W799">
            <v>0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N800">
            <v>0</v>
          </cell>
          <cell r="O800" t="str">
            <v xml:space="preserve">Transfer. Emitidas 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1110430603</v>
          </cell>
          <cell r="V800" t="str">
            <v>T-BANCOS</v>
          </cell>
          <cell r="W800">
            <v>0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N801">
            <v>0</v>
          </cell>
          <cell r="O801" t="str">
            <v>Banreservas Colletion 200-2-160-001869-1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1110430700</v>
          </cell>
          <cell r="V801" t="str">
            <v>T-BANCOS</v>
          </cell>
          <cell r="W801">
            <v>0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N802">
            <v>0</v>
          </cell>
          <cell r="O802" t="str">
            <v xml:space="preserve">Depósito 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1110430701</v>
          </cell>
          <cell r="V802" t="str">
            <v>T-BANCOS</v>
          </cell>
          <cell r="W802">
            <v>0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N803">
            <v>0</v>
          </cell>
          <cell r="O803" t="str">
            <v xml:space="preserve">Cheques Emitidos 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1110430702</v>
          </cell>
          <cell r="V803" t="str">
            <v>T-BANCOS</v>
          </cell>
          <cell r="W803">
            <v>0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N804">
            <v>0</v>
          </cell>
          <cell r="O804" t="str">
            <v xml:space="preserve">Transfer. Emitidas 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1110430703</v>
          </cell>
          <cell r="V804" t="str">
            <v>T-BANCOS</v>
          </cell>
          <cell r="W804">
            <v>0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N805">
            <v>0</v>
          </cell>
          <cell r="O805" t="str">
            <v>Banreservas Concentradora 200-2-160-001876-3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1110430800</v>
          </cell>
          <cell r="V805" t="str">
            <v>T-BANCOS</v>
          </cell>
          <cell r="W805">
            <v>0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N806">
            <v>0</v>
          </cell>
          <cell r="O806" t="str">
            <v xml:space="preserve">Depósito 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1110430801</v>
          </cell>
          <cell r="V806" t="str">
            <v>T-BANCOS</v>
          </cell>
          <cell r="W806">
            <v>0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N807">
            <v>0</v>
          </cell>
          <cell r="O807" t="str">
            <v xml:space="preserve">Cheques Emitidos 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1110430802</v>
          </cell>
          <cell r="V807" t="str">
            <v>T-BANCOS</v>
          </cell>
          <cell r="W807">
            <v>0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N808">
            <v>0</v>
          </cell>
          <cell r="O808" t="str">
            <v xml:space="preserve">Transfer. Emitidas 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1110430803</v>
          </cell>
          <cell r="V808" t="str">
            <v>T-BANCOS</v>
          </cell>
          <cell r="W808">
            <v>0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N809">
            <v>0</v>
          </cell>
          <cell r="O809" t="str">
            <v>Banco Leon Cta Ahorros En Us$ 4955328 (235-2101497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1110430900</v>
          </cell>
          <cell r="V809" t="str">
            <v>T-BANCOS</v>
          </cell>
          <cell r="W809">
            <v>0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N810">
            <v>0</v>
          </cell>
          <cell r="O810" t="str">
            <v xml:space="preserve">Depósito 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1110430901</v>
          </cell>
          <cell r="V810" t="str">
            <v>T-BANCOS</v>
          </cell>
          <cell r="W810">
            <v>0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N811">
            <v>0</v>
          </cell>
          <cell r="O811" t="str">
            <v xml:space="preserve">Cheques Emitidos 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1110430902</v>
          </cell>
          <cell r="V811" t="str">
            <v>T-BANCOS</v>
          </cell>
          <cell r="W811">
            <v>0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N812">
            <v>0</v>
          </cell>
          <cell r="O812" t="str">
            <v xml:space="preserve">Transfer. Emitidas 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1110430903</v>
          </cell>
          <cell r="V812" t="str">
            <v>T-BANCOS</v>
          </cell>
          <cell r="W812">
            <v>0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N813">
            <v>0</v>
          </cell>
          <cell r="O813" t="str">
            <v>Banco Leon #6700514 (Gobierno)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1110431000</v>
          </cell>
          <cell r="V813" t="str">
            <v>T-BANCOS</v>
          </cell>
          <cell r="W813">
            <v>0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N814">
            <v>0</v>
          </cell>
          <cell r="O814" t="str">
            <v xml:space="preserve">Depósito 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1110431001</v>
          </cell>
          <cell r="V814" t="str">
            <v>T-BANCOS</v>
          </cell>
          <cell r="W814">
            <v>0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N815">
            <v>0</v>
          </cell>
          <cell r="O815" t="str">
            <v xml:space="preserve">Cheques Emitidos 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1110431002</v>
          </cell>
          <cell r="V815" t="str">
            <v>T-BANCOS</v>
          </cell>
          <cell r="W815">
            <v>0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N816">
            <v>0</v>
          </cell>
          <cell r="O816" t="str">
            <v xml:space="preserve">Transfer. Emitidas 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1110431003</v>
          </cell>
          <cell r="V816" t="str">
            <v>T-BANCOS</v>
          </cell>
          <cell r="W816">
            <v>0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N817">
            <v>0</v>
          </cell>
          <cell r="O817" t="str">
            <v>Citibank NY #36839836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1110431100</v>
          </cell>
          <cell r="V817" t="str">
            <v>T-BANCOS</v>
          </cell>
          <cell r="W817">
            <v>0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N818">
            <v>0</v>
          </cell>
          <cell r="O818" t="str">
            <v xml:space="preserve">Depósito 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1110431101</v>
          </cell>
          <cell r="V818" t="str">
            <v>T-BANCOS</v>
          </cell>
          <cell r="W818">
            <v>0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N819">
            <v>0</v>
          </cell>
          <cell r="O819" t="str">
            <v xml:space="preserve">Cheques Emitidos 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1110431102</v>
          </cell>
          <cell r="V819" t="str">
            <v>T-BANCOS</v>
          </cell>
          <cell r="W819">
            <v>0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N820">
            <v>0</v>
          </cell>
          <cell r="O820" t="str">
            <v xml:space="preserve">Transfer. Emitidas 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1110431103</v>
          </cell>
          <cell r="V820" t="str">
            <v>T-BANCOS</v>
          </cell>
          <cell r="W820">
            <v>0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N821">
            <v>0</v>
          </cell>
          <cell r="O821" t="str">
            <v>Citibank Ny Deficit Gobierno-36843915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1110431200</v>
          </cell>
          <cell r="V821" t="str">
            <v>T-BANCOS</v>
          </cell>
          <cell r="W821">
            <v>0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N822">
            <v>0</v>
          </cell>
          <cell r="O822" t="str">
            <v xml:space="preserve">Depósito 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1110431201</v>
          </cell>
          <cell r="V822" t="str">
            <v>T-BANCOS</v>
          </cell>
          <cell r="W822">
            <v>0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N823">
            <v>0</v>
          </cell>
          <cell r="O823" t="str">
            <v xml:space="preserve">Cheques Emitidos 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1110431202</v>
          </cell>
          <cell r="V823" t="str">
            <v>T-BANCOS</v>
          </cell>
          <cell r="W823">
            <v>0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N824">
            <v>0</v>
          </cell>
          <cell r="O824" t="str">
            <v xml:space="preserve">Transfer. Emitidas 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1110431203</v>
          </cell>
          <cell r="V824" t="str">
            <v>T-BANCOS</v>
          </cell>
          <cell r="W824">
            <v>0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N825">
            <v>0</v>
          </cell>
          <cell r="O825" t="str">
            <v>Citibank Recaudadora USD 5061201019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1110431300</v>
          </cell>
          <cell r="V825" t="str">
            <v>T-BANCOS</v>
          </cell>
          <cell r="W825">
            <v>0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N826">
            <v>0</v>
          </cell>
          <cell r="O826" t="str">
            <v xml:space="preserve">Depósito 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1110431301</v>
          </cell>
          <cell r="V826" t="str">
            <v>T-BANCOS</v>
          </cell>
          <cell r="W826">
            <v>0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N827">
            <v>0</v>
          </cell>
          <cell r="O827" t="str">
            <v xml:space="preserve">Cheques Emitidos 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1110431302</v>
          </cell>
          <cell r="V827" t="str">
            <v>T-BANCOS</v>
          </cell>
          <cell r="W827">
            <v>0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N828">
            <v>0</v>
          </cell>
          <cell r="O828" t="str">
            <v xml:space="preserve">Transfer. Emitidas 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1110431303</v>
          </cell>
          <cell r="V828" t="str">
            <v>T-BANCOS</v>
          </cell>
          <cell r="W828">
            <v>0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N829">
            <v>0</v>
          </cell>
          <cell r="O829" t="str">
            <v>Citibank Operativa USD 5061201027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1110431400</v>
          </cell>
          <cell r="V829" t="str">
            <v>T-BANCOS</v>
          </cell>
          <cell r="W829">
            <v>0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N830">
            <v>0</v>
          </cell>
          <cell r="O830" t="str">
            <v xml:space="preserve">Depósito 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1110431401</v>
          </cell>
          <cell r="V830" t="str">
            <v>T-BANCOS</v>
          </cell>
          <cell r="W830">
            <v>0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N831">
            <v>0</v>
          </cell>
          <cell r="O831" t="str">
            <v xml:space="preserve">Cheques Emitidos 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1110431402</v>
          </cell>
          <cell r="V831" t="str">
            <v>T-BANCOS</v>
          </cell>
          <cell r="W831">
            <v>0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N832">
            <v>0</v>
          </cell>
          <cell r="O832" t="str">
            <v xml:space="preserve">Transfer. Emitidas 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1110431403</v>
          </cell>
          <cell r="V832" t="str">
            <v>T-BANCOS</v>
          </cell>
          <cell r="W832">
            <v>0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N833">
            <v>0</v>
          </cell>
          <cell r="O833" t="str">
            <v>Banco Reservas -USD-200021600017302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1110431500</v>
          </cell>
          <cell r="V833" t="str">
            <v>T-BANCOS</v>
          </cell>
          <cell r="W833">
            <v>0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N834">
            <v>0</v>
          </cell>
          <cell r="O834" t="str">
            <v xml:space="preserve">Depósito 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1110431501</v>
          </cell>
          <cell r="V834" t="str">
            <v>T-BANCOS</v>
          </cell>
          <cell r="W834">
            <v>0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N835">
            <v>0</v>
          </cell>
          <cell r="O835" t="str">
            <v xml:space="preserve">Cheques Emitidos 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1110431502</v>
          </cell>
          <cell r="V835" t="str">
            <v>T-BANCOS</v>
          </cell>
          <cell r="W835">
            <v>0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N836">
            <v>0</v>
          </cell>
          <cell r="O836" t="str">
            <v xml:space="preserve">Transfer. Emitidas 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1110431503</v>
          </cell>
          <cell r="V836" t="str">
            <v>T-BANCOS</v>
          </cell>
          <cell r="W836">
            <v>0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N837">
            <v>0</v>
          </cell>
          <cell r="O837" t="str">
            <v>Partidas Conciliacion  del Efectivo USD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1110431600</v>
          </cell>
          <cell r="V837" t="str">
            <v>T-BANCOS</v>
          </cell>
          <cell r="W837">
            <v>0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N838">
            <v>0</v>
          </cell>
          <cell r="O838" t="str">
            <v>Fondos Embargados Cuentas En Us$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1110431700</v>
          </cell>
          <cell r="V838" t="str">
            <v>T-BANCOS</v>
          </cell>
          <cell r="W838">
            <v>0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N839">
            <v>0</v>
          </cell>
          <cell r="O839" t="str">
            <v>Cuenta Transitoria Compra de Divisas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1110431800</v>
          </cell>
          <cell r="V839" t="str">
            <v>T-BANCOS</v>
          </cell>
          <cell r="W839">
            <v>0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N840">
            <v>0</v>
          </cell>
          <cell r="O840" t="str">
            <v>Inversiones a Corto Plazo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1120000000</v>
          </cell>
          <cell r="V840" t="str">
            <v>T-NORELEVANTE</v>
          </cell>
          <cell r="W840">
            <v>0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N841">
            <v>0</v>
          </cell>
          <cell r="O841" t="str">
            <v>Inversiones Corrientes en Instr. Financieros Cías No Relacionadas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1120100000</v>
          </cell>
          <cell r="V841" t="str">
            <v>T-NORELEVANTE</v>
          </cell>
          <cell r="W841">
            <v>0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N842">
            <v>0</v>
          </cell>
          <cell r="O842" t="str">
            <v>Inv. Ctes. Instr. Fin. Cias. No Relacionadas Mon. Local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1120100100</v>
          </cell>
          <cell r="V842" t="str">
            <v>T-NORELEVANTE</v>
          </cell>
          <cell r="W842">
            <v>0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N843">
            <v>0</v>
          </cell>
          <cell r="O843" t="str">
            <v>Certificados Financieros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1120100101</v>
          </cell>
          <cell r="V843" t="str">
            <v>T-NORELEVANTE</v>
          </cell>
          <cell r="W843">
            <v>0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N844">
            <v>0</v>
          </cell>
          <cell r="O844" t="str">
            <v>Certificados en Bonos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1120100102</v>
          </cell>
          <cell r="V844" t="str">
            <v>T-NORELEVANTE</v>
          </cell>
          <cell r="W844">
            <v>0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N845">
            <v>0</v>
          </cell>
          <cell r="O845" t="str">
            <v>Inv. Ctes. Instr. Fin. Cias. No Relacionadas Mon. Extranjera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1120100200</v>
          </cell>
          <cell r="V845" t="str">
            <v>T-NORELEVANTE</v>
          </cell>
          <cell r="W845">
            <v>0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N846">
            <v>0</v>
          </cell>
          <cell r="O846" t="str">
            <v>Certificados Financieros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1120100201</v>
          </cell>
          <cell r="V846" t="str">
            <v>T-NORELEVANTE</v>
          </cell>
          <cell r="W846">
            <v>0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N847">
            <v>0</v>
          </cell>
          <cell r="O847" t="str">
            <v>Certificados en Bonos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1120100202</v>
          </cell>
          <cell r="V847" t="str">
            <v>T-NORELEVANTE</v>
          </cell>
          <cell r="W847">
            <v>0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N848">
            <v>0</v>
          </cell>
          <cell r="O848" t="str">
            <v>Propiedades de Inversión Corrientes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1120200000</v>
          </cell>
          <cell r="V848" t="str">
            <v>T-NORELEVANTE</v>
          </cell>
          <cell r="W848">
            <v>0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N849">
            <v>0</v>
          </cell>
          <cell r="O849" t="str">
            <v>Inversiones en Compañías Relacionadas Corrientes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1120300000</v>
          </cell>
          <cell r="V849" t="str">
            <v>T-NORELEVANTE</v>
          </cell>
          <cell r="W849">
            <v>0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N850">
            <v>0</v>
          </cell>
          <cell r="O850" t="str">
            <v>Inv. Ctes. Instr. Fin. Cías. Rel. Mon. Local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1120300100</v>
          </cell>
          <cell r="V850" t="str">
            <v>T-NORELEVANTE</v>
          </cell>
          <cell r="W850">
            <v>0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N851">
            <v>0</v>
          </cell>
          <cell r="O851" t="str">
            <v>Inversión en otras Cias.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1120300101</v>
          </cell>
          <cell r="V851" t="str">
            <v>T-NORELEVANTE</v>
          </cell>
          <cell r="W851">
            <v>0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N852">
            <v>0</v>
          </cell>
          <cell r="O852" t="str">
            <v>Inversión en otras Cias.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1120300102</v>
          </cell>
          <cell r="V852" t="str">
            <v>T-NORELEVANTE</v>
          </cell>
          <cell r="W852">
            <v>0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N853">
            <v>0</v>
          </cell>
          <cell r="O853" t="str">
            <v>Otras Inversiones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1120300103</v>
          </cell>
          <cell r="V853" t="str">
            <v>T-NORELEVANTE</v>
          </cell>
          <cell r="W853">
            <v>0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N854">
            <v>0</v>
          </cell>
          <cell r="O854" t="str">
            <v>Inv. Ctes. Instr. Fin. Cías. Rel. Mon. Extranjera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1120300200</v>
          </cell>
          <cell r="V854" t="str">
            <v>T-NORELEVANTE</v>
          </cell>
          <cell r="W854">
            <v>0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N855">
            <v>0</v>
          </cell>
          <cell r="O855" t="str">
            <v>Partidas por Cobrar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1130000000</v>
          </cell>
          <cell r="V855" t="str">
            <v>T-DEUDOR</v>
          </cell>
          <cell r="W855">
            <v>0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N856">
            <v>0</v>
          </cell>
          <cell r="O856" t="str">
            <v>Cuentas por Cobrar Actividades Reguladas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1130100000</v>
          </cell>
          <cell r="V856" t="str">
            <v>T-DEUDOR</v>
          </cell>
          <cell r="W856">
            <v>0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N857">
            <v>0</v>
          </cell>
          <cell r="O857" t="str">
            <v>Cuentas por Cobrar Clientes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1130100100</v>
          </cell>
          <cell r="V857" t="str">
            <v>T-DEUDOR</v>
          </cell>
          <cell r="W857">
            <v>0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N858">
            <v>0</v>
          </cell>
          <cell r="O858" t="str">
            <v>Clientes Industriales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1130100101</v>
          </cell>
          <cell r="V858" t="str">
            <v>T-DEUDOR</v>
          </cell>
          <cell r="W858">
            <v>0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N859">
            <v>0</v>
          </cell>
          <cell r="O859" t="str">
            <v>Clientes Comerciales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1130100102</v>
          </cell>
          <cell r="V859" t="str">
            <v>T-DEUDOR</v>
          </cell>
          <cell r="W859">
            <v>0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N860">
            <v>0</v>
          </cell>
          <cell r="O860" t="str">
            <v>Clientes Residenciales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1130100103</v>
          </cell>
          <cell r="V860" t="str">
            <v>T-DEUDOR</v>
          </cell>
          <cell r="W860">
            <v>0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N861">
            <v>0</v>
          </cell>
          <cell r="O861" t="str">
            <v>Clientes Barrios Marginados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1130100104</v>
          </cell>
          <cell r="V861" t="str">
            <v>T-DEUDOR</v>
          </cell>
          <cell r="W861">
            <v>0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N862">
            <v>0</v>
          </cell>
          <cell r="O862" t="str">
            <v>Clientes Bonoluz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1130100105</v>
          </cell>
          <cell r="V862" t="str">
            <v>T-DEUDOR</v>
          </cell>
          <cell r="W862">
            <v>0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N863">
            <v>0</v>
          </cell>
          <cell r="O863" t="str">
            <v>Usuarios Tarifa No Regulada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1130100106</v>
          </cell>
          <cell r="V863" t="str">
            <v>T-DEUDOR</v>
          </cell>
          <cell r="W863">
            <v>0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N864">
            <v>0</v>
          </cell>
          <cell r="O864" t="str">
            <v>Energía Servida Pendiente de Facturar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1130100107</v>
          </cell>
          <cell r="V864" t="str">
            <v>T-DEUDOR</v>
          </cell>
          <cell r="W864">
            <v>0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N865">
            <v>0</v>
          </cell>
          <cell r="O865" t="str">
            <v>Cuentas por Cobrar Clientes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1130100108</v>
          </cell>
          <cell r="V865" t="str">
            <v>T-DEUDOR</v>
          </cell>
          <cell r="W865">
            <v>0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N866">
            <v>0</v>
          </cell>
          <cell r="O866" t="str">
            <v>Acuerdos de Cliente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1130100109</v>
          </cell>
          <cell r="V866" t="str">
            <v>T-DEUDOR</v>
          </cell>
          <cell r="W866">
            <v>0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N867">
            <v>0</v>
          </cell>
          <cell r="O867" t="str">
            <v>Cuentas por Cobrar Estafeta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1130100110</v>
          </cell>
          <cell r="V867" t="str">
            <v>T-DEUDOR</v>
          </cell>
          <cell r="W867">
            <v>0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N868">
            <v>0</v>
          </cell>
          <cell r="O868" t="str">
            <v>Cuentas por Cobrar POS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1130100111</v>
          </cell>
          <cell r="V868" t="str">
            <v>T-DEUDOR</v>
          </cell>
          <cell r="W868">
            <v>0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N869">
            <v>0</v>
          </cell>
          <cell r="O869" t="str">
            <v>Cuentas por Cobrar Industriales COOP (Edeste)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1130100112</v>
          </cell>
          <cell r="V869" t="str">
            <v>T-DEUDOR</v>
          </cell>
          <cell r="W869">
            <v>0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N870">
            <v>0</v>
          </cell>
          <cell r="O870" t="str">
            <v>Cuentas por Cobrar Regulares COOP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1130100113</v>
          </cell>
          <cell r="V870" t="str">
            <v>T-DEUDOR</v>
          </cell>
          <cell r="W870">
            <v>0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N871">
            <v>0</v>
          </cell>
          <cell r="O871" t="str">
            <v>Cuentas por Cobrar Gobierno Cortable COOP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1130100114</v>
          </cell>
          <cell r="V871" t="str">
            <v>T-DEUDOR</v>
          </cell>
          <cell r="W871">
            <v>0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N872">
            <v>0</v>
          </cell>
          <cell r="O872" t="str">
            <v>Cuentas por Cobrar Gobierno No Cortable COOP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1130100115</v>
          </cell>
          <cell r="V872" t="str">
            <v>T-DEUDOR</v>
          </cell>
          <cell r="W872">
            <v>0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N873">
            <v>0</v>
          </cell>
          <cell r="O873" t="str">
            <v>Cuentas por Cobrar Marginados COOP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1130100116</v>
          </cell>
          <cell r="V873" t="str">
            <v>T-DEUDOR</v>
          </cell>
          <cell r="W873">
            <v>0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N874">
            <v>0</v>
          </cell>
          <cell r="O874" t="str">
            <v>Cuentas por Cobrar Consumo Interno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1130100117</v>
          </cell>
          <cell r="V874" t="str">
            <v>T-DEUDOR</v>
          </cell>
          <cell r="W874">
            <v>0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N875">
            <v>0</v>
          </cell>
          <cell r="O875" t="str">
            <v>Cuentas por Cobrar Aplicaciones Erróneas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1130100118</v>
          </cell>
          <cell r="V875" t="str">
            <v>T-DEUDOR</v>
          </cell>
          <cell r="W875">
            <v>0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N876">
            <v>0</v>
          </cell>
          <cell r="O876" t="str">
            <v>Cuentas por Cobrar Ayuntamientos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1130100200</v>
          </cell>
          <cell r="V876" t="str">
            <v>T-DEUDOR</v>
          </cell>
          <cell r="W876">
            <v>0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N877">
            <v>0</v>
          </cell>
          <cell r="O877" t="str">
            <v>Cuentas por Cobrar Ayuntamiento Norte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1130100201</v>
          </cell>
          <cell r="V877" t="str">
            <v>T-DEUDOR</v>
          </cell>
          <cell r="W877">
            <v>0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N878">
            <v>0</v>
          </cell>
          <cell r="O878" t="str">
            <v>Cuentas por Cobrar Ayuntamiento Sur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1130100202</v>
          </cell>
          <cell r="V878" t="str">
            <v>T-DEUDOR</v>
          </cell>
          <cell r="W878">
            <v>0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N879">
            <v>0</v>
          </cell>
          <cell r="O879" t="str">
            <v>Cuentas por Cobrar Ayuntamiento Este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1130100203</v>
          </cell>
          <cell r="V879" t="str">
            <v>T-DEUDOR</v>
          </cell>
          <cell r="W879">
            <v>0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N880">
            <v>0</v>
          </cell>
          <cell r="O880" t="str">
            <v>Cuentas por Cobrar Gobierno Central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1130100300</v>
          </cell>
          <cell r="V880" t="str">
            <v>T-DEUDOR</v>
          </cell>
          <cell r="W880">
            <v>0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N881">
            <v>0</v>
          </cell>
          <cell r="O881" t="str">
            <v>Cuentas por Cobrar por Servicios Cortables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1130100301</v>
          </cell>
          <cell r="V881" t="str">
            <v>T-DEUDOR</v>
          </cell>
          <cell r="W881">
            <v>0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N882">
            <v>0</v>
          </cell>
          <cell r="O882" t="str">
            <v>Cuentas por Cobrar por Servicios No Cortables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1130100302</v>
          </cell>
          <cell r="V882" t="str">
            <v>T-DEUDOR</v>
          </cell>
          <cell r="W882">
            <v>0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N883">
            <v>0</v>
          </cell>
          <cell r="O883" t="str">
            <v>F.E.T.E. Clientes Regulares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1130100303</v>
          </cell>
          <cell r="V883" t="str">
            <v>T-DEUDOR</v>
          </cell>
          <cell r="W883">
            <v>0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N884">
            <v>0</v>
          </cell>
          <cell r="O884" t="str">
            <v>Cargos Fijos y F.E.T.E. Bonoluz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1130100304</v>
          </cell>
          <cell r="V884" t="str">
            <v>T-DEUDOR</v>
          </cell>
          <cell r="W884">
            <v>0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N885">
            <v>0</v>
          </cell>
          <cell r="O885" t="str">
            <v>F.E.T.E. Barrios PRA Desmontados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1130100305</v>
          </cell>
          <cell r="V885" t="str">
            <v>T-DEUDOR</v>
          </cell>
          <cell r="W885">
            <v>0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N886">
            <v>0</v>
          </cell>
          <cell r="O886" t="str">
            <v>F.E.T.E. Barrios PRA No Desmontados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1130100306</v>
          </cell>
          <cell r="V886" t="str">
            <v>T-DEUDOR</v>
          </cell>
          <cell r="W886">
            <v>0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N887">
            <v>0</v>
          </cell>
          <cell r="O887" t="str">
            <v>Otros Subsidios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1130100307</v>
          </cell>
          <cell r="V887" t="str">
            <v>T-DEUDOR</v>
          </cell>
          <cell r="W887">
            <v>0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N888">
            <v>0</v>
          </cell>
          <cell r="O888" t="str">
            <v>Cuentas por Cobrar Compañías Relacionadas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1130100400</v>
          </cell>
          <cell r="V888" t="str">
            <v>T-DEUDOR</v>
          </cell>
          <cell r="W888">
            <v>0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N889">
            <v>0</v>
          </cell>
          <cell r="O889" t="str">
            <v>Cuentas por Cobrar C.D.E.E.E.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1130100401</v>
          </cell>
          <cell r="V889" t="str">
            <v>T-DEUDOR</v>
          </cell>
          <cell r="W889">
            <v>0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N890">
            <v>0</v>
          </cell>
          <cell r="O890" t="str">
            <v>Cuentas por Cobrar Egehid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1130100402</v>
          </cell>
          <cell r="V890" t="str">
            <v>T-DEUDOR</v>
          </cell>
          <cell r="W890">
            <v>0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N891">
            <v>0</v>
          </cell>
          <cell r="O891" t="str">
            <v>Cuentas por Cobrar Eted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1130100403</v>
          </cell>
          <cell r="V891" t="str">
            <v>T-DEUDOR</v>
          </cell>
          <cell r="W891">
            <v>0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N892">
            <v>0</v>
          </cell>
          <cell r="O892" t="str">
            <v>Cuentas por Cobrar Edenorte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1130100404</v>
          </cell>
          <cell r="V892" t="str">
            <v>T-DEUDOR</v>
          </cell>
          <cell r="W892">
            <v>0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N893">
            <v>0</v>
          </cell>
          <cell r="O893" t="str">
            <v>Cuentas por Cobrar Edesur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1130100405</v>
          </cell>
          <cell r="V893" t="str">
            <v>T-DEUDOR</v>
          </cell>
          <cell r="W893">
            <v>0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N894">
            <v>0</v>
          </cell>
          <cell r="O894" t="str">
            <v>Cuentas por Cobrar Edeeste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1130100406</v>
          </cell>
          <cell r="V894" t="str">
            <v>T-DEUDOR</v>
          </cell>
          <cell r="W894">
            <v>0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N895">
            <v>0</v>
          </cell>
          <cell r="O895" t="str">
            <v>Cuentas por Cobrar Materiales Prestados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1130100407</v>
          </cell>
          <cell r="V895" t="str">
            <v>T-DEUDOR</v>
          </cell>
          <cell r="W895">
            <v>0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N896">
            <v>0</v>
          </cell>
          <cell r="O896" t="str">
            <v>Cuentas por Cobrar Instituciones No Gubernamentales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1130100500</v>
          </cell>
          <cell r="V896" t="str">
            <v>T-DEUDOR</v>
          </cell>
          <cell r="W896">
            <v>0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N897">
            <v>0</v>
          </cell>
          <cell r="O897" t="str">
            <v>Cuentas por Cobrar Funcionarios, Empleados y Accionistas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1130100600</v>
          </cell>
          <cell r="V897" t="str">
            <v>T-DEUDOR</v>
          </cell>
          <cell r="W897">
            <v>0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N898">
            <v>0</v>
          </cell>
          <cell r="O898" t="str">
            <v>Cuentas por Cobrar Empleados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1130100601</v>
          </cell>
          <cell r="V898" t="str">
            <v>T-DEUDOR</v>
          </cell>
          <cell r="W898">
            <v>0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N899">
            <v>0</v>
          </cell>
          <cell r="O899" t="str">
            <v>Cuentas por Cobrar Expatriados y Directores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1130100602</v>
          </cell>
          <cell r="V899" t="str">
            <v>T-DEUDOR</v>
          </cell>
          <cell r="W899">
            <v>0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N900">
            <v>0</v>
          </cell>
          <cell r="O900" t="str">
            <v>Cuentas por Cobrar Prestamos y Gimnasio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1130100603</v>
          </cell>
          <cell r="V900" t="str">
            <v>T-DEUDOR</v>
          </cell>
          <cell r="W900">
            <v>0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N901">
            <v>0</v>
          </cell>
          <cell r="O901" t="str">
            <v>Anticipo de Empleados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1130100604</v>
          </cell>
          <cell r="V901" t="str">
            <v>T-DEUDOR</v>
          </cell>
          <cell r="W901">
            <v>0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N902">
            <v>0</v>
          </cell>
          <cell r="O902" t="str">
            <v>Cuentas por Cobrar Accionistas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1130100605</v>
          </cell>
          <cell r="V902" t="str">
            <v>T-DEUDOR</v>
          </cell>
          <cell r="W902">
            <v>0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N903">
            <v>0</v>
          </cell>
          <cell r="O903" t="str">
            <v>Valores Devueltos al Cobro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1130100700</v>
          </cell>
          <cell r="V903" t="str">
            <v>T-DEUDOR</v>
          </cell>
          <cell r="W903">
            <v>0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N904">
            <v>0</v>
          </cell>
          <cell r="O904" t="str">
            <v>Cheque Devuelto Comercial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1130100701</v>
          </cell>
          <cell r="V904" t="str">
            <v>T-DEUDOR</v>
          </cell>
          <cell r="W904">
            <v>0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N905">
            <v>0</v>
          </cell>
          <cell r="O905" t="str">
            <v>Cheques Devueltos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1130100702</v>
          </cell>
          <cell r="V905" t="str">
            <v>T-DEUDOR</v>
          </cell>
          <cell r="W905">
            <v>0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N906">
            <v>0</v>
          </cell>
          <cell r="O906" t="str">
            <v>Tarjetas Devueltas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1130100703</v>
          </cell>
          <cell r="V906" t="str">
            <v>T-DEUDOR</v>
          </cell>
          <cell r="W906">
            <v>0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N907">
            <v>0</v>
          </cell>
          <cell r="O907" t="str">
            <v>Reclamaciones por Cobrar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1130100800</v>
          </cell>
          <cell r="V907" t="str">
            <v>T-DEUDOR</v>
          </cell>
          <cell r="W907">
            <v>0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N908">
            <v>0</v>
          </cell>
          <cell r="O908" t="str">
            <v>Seguros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1130100801</v>
          </cell>
          <cell r="V908" t="str">
            <v>T-DEUDOR</v>
          </cell>
          <cell r="W908">
            <v>0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N909">
            <v>0</v>
          </cell>
          <cell r="O909" t="str">
            <v>Otras Cuentas por Cobrar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1130100900</v>
          </cell>
          <cell r="V909" t="str">
            <v>T-DEUDOR</v>
          </cell>
          <cell r="W909">
            <v>0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N910">
            <v>0</v>
          </cell>
          <cell r="O910" t="str">
            <v>Cuentas por Cobrar Otras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1130100901</v>
          </cell>
          <cell r="V910" t="str">
            <v>T-DEUDOR</v>
          </cell>
          <cell r="W910">
            <v>0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N911">
            <v>0</v>
          </cell>
          <cell r="O911" t="str">
            <v>Despachos Portuarios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1130100902</v>
          </cell>
          <cell r="V911" t="str">
            <v>T-DEUDOR</v>
          </cell>
          <cell r="W911">
            <v>0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N912">
            <v>0</v>
          </cell>
          <cell r="O912" t="str">
            <v>Reservas por Incobrables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1130101000</v>
          </cell>
          <cell r="V912" t="str">
            <v>T-DEUDOR</v>
          </cell>
          <cell r="W912">
            <v>0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N913">
            <v>0</v>
          </cell>
          <cell r="O913" t="str">
            <v>Provisión por Incobrables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1130101001</v>
          </cell>
          <cell r="V913" t="str">
            <v>T-DEUDOR</v>
          </cell>
          <cell r="W913">
            <v>0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N914">
            <v>0</v>
          </cell>
          <cell r="O914" t="str">
            <v>Otras Provisiones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1130101002</v>
          </cell>
          <cell r="V914" t="str">
            <v>T-DEUDOR</v>
          </cell>
          <cell r="W914">
            <v>0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N915">
            <v>0</v>
          </cell>
          <cell r="O915" t="str">
            <v>Anticipos a Proveedores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1130101100</v>
          </cell>
          <cell r="V915" t="str">
            <v>T-DEUDOR</v>
          </cell>
          <cell r="W915">
            <v>0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N916">
            <v>0</v>
          </cell>
          <cell r="O916" t="str">
            <v>Anticipo de Proveedores de Energia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1130101101</v>
          </cell>
          <cell r="V916" t="str">
            <v>T-DEUDOR</v>
          </cell>
          <cell r="W916">
            <v>0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N917">
            <v>0</v>
          </cell>
          <cell r="O917" t="str">
            <v xml:space="preserve">Anticipo de Acreedores 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1130101102</v>
          </cell>
          <cell r="V917" t="str">
            <v>T-DEUDOR</v>
          </cell>
          <cell r="W917">
            <v>0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N918">
            <v>0</v>
          </cell>
          <cell r="O918" t="str">
            <v>Anticipo de Activos Fijos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1130101103</v>
          </cell>
          <cell r="V918" t="str">
            <v>T-DEUDOR</v>
          </cell>
          <cell r="W918">
            <v>0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N919">
            <v>0</v>
          </cell>
          <cell r="O919" t="str">
            <v>Cuentas por Cobrar Actividades No Reguladas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1130200000</v>
          </cell>
          <cell r="V919" t="str">
            <v>T-DEUDOR</v>
          </cell>
          <cell r="W919">
            <v>0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N920">
            <v>0</v>
          </cell>
          <cell r="O920" t="str">
            <v>Ventas de Bienes y Servicios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1130200100</v>
          </cell>
          <cell r="V920" t="str">
            <v>T-DEUDOR</v>
          </cell>
          <cell r="W920">
            <v>0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N921">
            <v>0</v>
          </cell>
          <cell r="O921" t="str">
            <v>Cuentas por Cobrar por Venta de Chatarra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1130200101</v>
          </cell>
          <cell r="V921" t="str">
            <v>T-DEUDOR</v>
          </cell>
          <cell r="W921">
            <v>0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N922">
            <v>0</v>
          </cell>
          <cell r="O922" t="str">
            <v>Cuentas por Cobrar Servicio de Mantenimiento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1130200102</v>
          </cell>
          <cell r="V922" t="str">
            <v>T-DEUDOR</v>
          </cell>
          <cell r="W922">
            <v>0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N923">
            <v>0</v>
          </cell>
          <cell r="O923" t="str">
            <v>Cuentas por Cobrar Alquileres de Postes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1130200103</v>
          </cell>
          <cell r="V923" t="str">
            <v>T-DEUDOR</v>
          </cell>
          <cell r="W923">
            <v>0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N924">
            <v>0</v>
          </cell>
          <cell r="O924" t="str">
            <v>Cuentas por Cobrar Peaje Energía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1130200104</v>
          </cell>
          <cell r="V924" t="str">
            <v>T-DEUDOR</v>
          </cell>
          <cell r="W924">
            <v>0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N925">
            <v>0</v>
          </cell>
          <cell r="O925" t="str">
            <v>Provisión Cuentas por Cobrar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1130200105</v>
          </cell>
          <cell r="V925" t="str">
            <v>T-DEUDOR</v>
          </cell>
          <cell r="W925">
            <v>0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N926">
            <v>0</v>
          </cell>
          <cell r="O926" t="str">
            <v>Cuentas por Cobrar Otras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1130200200</v>
          </cell>
          <cell r="V926" t="str">
            <v>T-DEUDOR</v>
          </cell>
          <cell r="W926">
            <v>0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N927">
            <v>0</v>
          </cell>
          <cell r="O927" t="str">
            <v>Saldo a favor de ITBIS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1130200201</v>
          </cell>
          <cell r="V927" t="str">
            <v>T-DEUDOR</v>
          </cell>
          <cell r="W927">
            <v>0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N928">
            <v>0</v>
          </cell>
          <cell r="O928" t="str">
            <v>Inventarios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1140000000</v>
          </cell>
          <cell r="V928" t="str">
            <v>T-NORELEVANTE</v>
          </cell>
          <cell r="W928">
            <v>0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N929">
            <v>0</v>
          </cell>
          <cell r="O929" t="str">
            <v>Inventario de Refacciones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1140100000</v>
          </cell>
          <cell r="V929" t="str">
            <v>T-NORELEVANTE</v>
          </cell>
          <cell r="W929">
            <v>0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N930">
            <v>0</v>
          </cell>
          <cell r="O930" t="str">
            <v>Inv. Refacciones para transformadores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1140100100</v>
          </cell>
          <cell r="V930">
            <v>5121300400</v>
          </cell>
          <cell r="W930">
            <v>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N931">
            <v>0</v>
          </cell>
          <cell r="O931" t="str">
            <v>Inv. Refacciones para Medidores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1140100200</v>
          </cell>
          <cell r="V931">
            <v>5121300600</v>
          </cell>
          <cell r="W931">
            <v>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N932">
            <v>0</v>
          </cell>
          <cell r="O932" t="str">
            <v>Inv. Refacciones /Inv. Accesorios / Eq. Comp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1140100300</v>
          </cell>
          <cell r="V932">
            <v>5121302000</v>
          </cell>
          <cell r="W932">
            <v>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N933">
            <v>0</v>
          </cell>
          <cell r="O933" t="str">
            <v>Inv. Refacciones /Inv. Accesorios / Eq. Tran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1140100400</v>
          </cell>
          <cell r="V933">
            <v>5121301900</v>
          </cell>
          <cell r="W933">
            <v>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N934">
            <v>0</v>
          </cell>
          <cell r="O934" t="str">
            <v>Inv. Refacciones p/eq. Construc. Y Maniobras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1140100500</v>
          </cell>
          <cell r="V934">
            <v>5121300300</v>
          </cell>
          <cell r="W934">
            <v>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N935">
            <v>0</v>
          </cell>
          <cell r="O935" t="str">
            <v>Inv. Refacciones p/eq. Comunicaciones y elec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1140100600</v>
          </cell>
          <cell r="V935">
            <v>5121302000</v>
          </cell>
          <cell r="W935">
            <v>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N936">
            <v>0</v>
          </cell>
          <cell r="O936" t="str">
            <v>Inv. Refacciones para Interruptores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1140100700</v>
          </cell>
          <cell r="V936">
            <v>5121301000</v>
          </cell>
          <cell r="W936">
            <v>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N937">
            <v>0</v>
          </cell>
          <cell r="O937" t="str">
            <v>Inv. Refacciones y Materiales Mecanicas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1140100800</v>
          </cell>
          <cell r="V937">
            <v>5121301900</v>
          </cell>
          <cell r="W937">
            <v>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N938">
            <v>0</v>
          </cell>
          <cell r="O938" t="str">
            <v>Inv. Material Electrico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1140100900</v>
          </cell>
          <cell r="V938">
            <v>5121301200</v>
          </cell>
          <cell r="W938">
            <v>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N939">
            <v>0</v>
          </cell>
          <cell r="O939" t="str">
            <v>Inv. Aisladores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1140101000</v>
          </cell>
          <cell r="V939">
            <v>5121301600</v>
          </cell>
          <cell r="W939">
            <v>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N940">
            <v>0</v>
          </cell>
          <cell r="O940" t="str">
            <v>Inv. Herrajes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1140101100</v>
          </cell>
          <cell r="V940" t="str">
            <v>5120401300</v>
          </cell>
          <cell r="W940">
            <v>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N941">
            <v>0</v>
          </cell>
          <cell r="O941" t="str">
            <v>Inv. Materiales de Construcción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1140101200</v>
          </cell>
          <cell r="V941">
            <v>5121302100</v>
          </cell>
          <cell r="W941">
            <v>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N942">
            <v>0</v>
          </cell>
          <cell r="O942" t="str">
            <v>Inv. Material de Plomería y Drenaje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1140101300</v>
          </cell>
          <cell r="V942" t="str">
            <v>5120401800</v>
          </cell>
          <cell r="W942">
            <v>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N943">
            <v>0</v>
          </cell>
          <cell r="O943" t="str">
            <v>Inv. Ropa de Trabajo en Especie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1140101400</v>
          </cell>
          <cell r="V943" t="str">
            <v>5120401300</v>
          </cell>
          <cell r="W943">
            <v>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N944">
            <v>0</v>
          </cell>
          <cell r="O944" t="str">
            <v>Inv. Materiales y Refacciones Diversas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1140101500</v>
          </cell>
          <cell r="V944" t="str">
            <v>5120401800</v>
          </cell>
          <cell r="W944">
            <v>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N945">
            <v>0</v>
          </cell>
          <cell r="O945" t="str">
            <v>Inventario de Equipos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1140200000</v>
          </cell>
          <cell r="V945" t="str">
            <v>T-NORELEVANTE</v>
          </cell>
          <cell r="W945">
            <v>0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N946">
            <v>0</v>
          </cell>
          <cell r="O946" t="str">
            <v>Inv. Transformadores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1140200100</v>
          </cell>
          <cell r="V946">
            <v>5121300400</v>
          </cell>
          <cell r="W946">
            <v>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N947">
            <v>0</v>
          </cell>
          <cell r="O947" t="str">
            <v>Inv. Medidores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1140200200</v>
          </cell>
          <cell r="V947">
            <v>5121300600</v>
          </cell>
          <cell r="W947">
            <v>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N948">
            <v>0</v>
          </cell>
          <cell r="O948" t="str">
            <v>Inv. Equipo de Computo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1140200300</v>
          </cell>
          <cell r="V948">
            <v>5121302000</v>
          </cell>
          <cell r="W948">
            <v>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N949">
            <v>0</v>
          </cell>
          <cell r="O949" t="str">
            <v>Inv. Maquinarias y Equipos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1140200400</v>
          </cell>
          <cell r="V949">
            <v>5121302200</v>
          </cell>
          <cell r="W949">
            <v>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N950">
            <v>0</v>
          </cell>
          <cell r="O950" t="str">
            <v>Inv. Equipo Audiovisual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1140200500</v>
          </cell>
          <cell r="V950">
            <v>5121302000</v>
          </cell>
          <cell r="W950">
            <v>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N951">
            <v>0</v>
          </cell>
          <cell r="O951" t="str">
            <v>Inv. Equipo y Accesorios Eléctricos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1140200600</v>
          </cell>
          <cell r="V951">
            <v>5121301500</v>
          </cell>
          <cell r="W951">
            <v>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N952">
            <v>0</v>
          </cell>
          <cell r="O952" t="str">
            <v>Inv. Banco de Baterías y Cargadores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1140200700</v>
          </cell>
          <cell r="V952">
            <v>5121301200</v>
          </cell>
          <cell r="W952">
            <v>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N953">
            <v>0</v>
          </cell>
          <cell r="O953" t="str">
            <v>Inv. Motobombas de Agua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1140200800</v>
          </cell>
          <cell r="V953">
            <v>5121301500</v>
          </cell>
          <cell r="W953">
            <v>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N954">
            <v>0</v>
          </cell>
          <cell r="O954" t="str">
            <v>Inv. Unidades Generadoras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1140200900</v>
          </cell>
          <cell r="V954">
            <v>5121301700</v>
          </cell>
          <cell r="W954">
            <v>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N955">
            <v>0</v>
          </cell>
          <cell r="O955" t="str">
            <v>Inv. Equipo y Accesorios Subestaciones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1140201000</v>
          </cell>
          <cell r="V955">
            <v>5121300100</v>
          </cell>
          <cell r="W955">
            <v>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N956">
            <v>0</v>
          </cell>
          <cell r="O956" t="str">
            <v>Inventario de Materiales Diversos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1140300000</v>
          </cell>
          <cell r="V956" t="str">
            <v>T-NORELEVANTE</v>
          </cell>
          <cell r="W956">
            <v>0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N957">
            <v>0</v>
          </cell>
          <cell r="O957" t="str">
            <v>Inv. Material Gastables de Oficina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1140300100</v>
          </cell>
          <cell r="V957" t="str">
            <v>5120400600</v>
          </cell>
          <cell r="W957">
            <v>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N958">
            <v>0</v>
          </cell>
          <cell r="O958" t="str">
            <v>Inv. Conductores y Cables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1140300200</v>
          </cell>
          <cell r="V958">
            <v>5121301400</v>
          </cell>
          <cell r="W958">
            <v>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N959">
            <v>0</v>
          </cell>
          <cell r="O959" t="str">
            <v>Inv. Herramientas  Menor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1140300300</v>
          </cell>
          <cell r="V959" t="str">
            <v>5120401300</v>
          </cell>
          <cell r="W959">
            <v>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N960">
            <v>0</v>
          </cell>
          <cell r="O960" t="str">
            <v>Inv. Material Limpieza y Aseo Personal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1140300400</v>
          </cell>
          <cell r="V960" t="str">
            <v>5120400800</v>
          </cell>
          <cell r="W960">
            <v>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N961">
            <v>0</v>
          </cell>
          <cell r="O961" t="str">
            <v>Inv. Ferretería Pintura e Impermeabilizante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1140300500</v>
          </cell>
          <cell r="V961">
            <v>5121302100</v>
          </cell>
          <cell r="W961">
            <v>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N962">
            <v>0</v>
          </cell>
          <cell r="O962" t="str">
            <v>Inv. Equipo de Protección y Medición.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1140300600</v>
          </cell>
          <cell r="V962" t="str">
            <v>5120401200</v>
          </cell>
          <cell r="W962">
            <v>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N963">
            <v>0</v>
          </cell>
          <cell r="O963" t="str">
            <v>Inv. Tubería y Láminas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1140300700</v>
          </cell>
          <cell r="V963">
            <v>5121301300</v>
          </cell>
          <cell r="W963">
            <v>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N964">
            <v>0</v>
          </cell>
          <cell r="O964" t="str">
            <v>Inv. Aceites y Lubricantes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1140300800</v>
          </cell>
          <cell r="V964" t="str">
            <v>5120400500</v>
          </cell>
          <cell r="W964">
            <v>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N965">
            <v>0</v>
          </cell>
          <cell r="O965" t="str">
            <v>Inv. Aceites para Transformadores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1140300900</v>
          </cell>
          <cell r="V965">
            <v>5121300400</v>
          </cell>
          <cell r="W965">
            <v>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N966">
            <v>0</v>
          </cell>
          <cell r="O966" t="str">
            <v>Inv. Aditivos para Combustibles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1140301000</v>
          </cell>
          <cell r="V966" t="str">
            <v>5120400400</v>
          </cell>
          <cell r="W966">
            <v>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N967">
            <v>0</v>
          </cell>
          <cell r="O967" t="str">
            <v>Inv. Material de Carpintería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1140301100</v>
          </cell>
          <cell r="V967" t="str">
            <v>5120401800</v>
          </cell>
          <cell r="W967">
            <v>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N968">
            <v>0</v>
          </cell>
          <cell r="O968" t="str">
            <v>Inv. Material de Chatarra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1140301200</v>
          </cell>
          <cell r="V968">
            <v>5121301800</v>
          </cell>
          <cell r="W968">
            <v>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N969">
            <v>0</v>
          </cell>
          <cell r="O969" t="str">
            <v>Inv. Postes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1140301300</v>
          </cell>
          <cell r="V969">
            <v>5121301100</v>
          </cell>
          <cell r="W969">
            <v>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N970">
            <v>0</v>
          </cell>
          <cell r="O970" t="str">
            <v>Inventario en Tránsito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1140400000</v>
          </cell>
          <cell r="V970" t="str">
            <v>T-NORELEVANTE</v>
          </cell>
          <cell r="W970">
            <v>0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N971">
            <v>0</v>
          </cell>
          <cell r="O971" t="str">
            <v>Provisión por Obsolescencia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1140500000</v>
          </cell>
          <cell r="V971" t="str">
            <v>T-NORELEVANTE</v>
          </cell>
          <cell r="W971">
            <v>0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N972">
            <v>0</v>
          </cell>
          <cell r="O972" t="str">
            <v xml:space="preserve">Provisión Inventario de Refacciones 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1140500100</v>
          </cell>
          <cell r="V972" t="str">
            <v>T-NORELEVANTE</v>
          </cell>
          <cell r="W972">
            <v>0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N973">
            <v>0</v>
          </cell>
          <cell r="O973" t="str">
            <v>Provisión Inventario Equipos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1140500200</v>
          </cell>
          <cell r="V973" t="str">
            <v>T-NORELEVANTE</v>
          </cell>
          <cell r="W973">
            <v>0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N974">
            <v>0</v>
          </cell>
          <cell r="O974" t="str">
            <v>Provisión Inventario Diversos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1140500300</v>
          </cell>
          <cell r="V974" t="str">
            <v>T-NORELEVANTE</v>
          </cell>
          <cell r="W974">
            <v>0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N975">
            <v>0</v>
          </cell>
          <cell r="O975" t="str">
            <v>Inventario Material Recuperado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1140600000</v>
          </cell>
          <cell r="V975" t="str">
            <v>T-NORELEVANTE</v>
          </cell>
          <cell r="W975">
            <v>0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N976">
            <v>0</v>
          </cell>
          <cell r="O976" t="str">
            <v>Inventario Recuperado EDENORTE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1140600100</v>
          </cell>
          <cell r="V976" t="str">
            <v>T-NORELEVANTE</v>
          </cell>
          <cell r="W976">
            <v>0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N977">
            <v>0</v>
          </cell>
          <cell r="O977" t="str">
            <v>Inventario Recuperado EDESUR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1140600200</v>
          </cell>
          <cell r="V977" t="str">
            <v>T-NORELEVANTE</v>
          </cell>
          <cell r="W977">
            <v>0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N978">
            <v>0</v>
          </cell>
          <cell r="O978" t="str">
            <v>Inventario Recuperado EDEESTE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1140600300</v>
          </cell>
          <cell r="V978" t="str">
            <v>T-NORELEVANTE</v>
          </cell>
          <cell r="W978">
            <v>0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N979">
            <v>0</v>
          </cell>
          <cell r="O979" t="str">
            <v xml:space="preserve">Gastos Pagados por Anticipado 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1150000000</v>
          </cell>
          <cell r="V979" t="str">
            <v>T-NORELEVANTE</v>
          </cell>
          <cell r="W979">
            <v>0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N980">
            <v>0</v>
          </cell>
          <cell r="O980" t="str">
            <v>Anticipos de Impuesto sobre la Renta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1150100000</v>
          </cell>
          <cell r="V980" t="str">
            <v>T-NORELEVANTE</v>
          </cell>
          <cell r="W980">
            <v>0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N981">
            <v>0</v>
          </cell>
          <cell r="O981" t="str">
            <v>Anticipos de Impuestos sobre la Renta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1150100100</v>
          </cell>
          <cell r="V981" t="str">
            <v>T-NORELEVANTE</v>
          </cell>
          <cell r="W981">
            <v>0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N982">
            <v>0</v>
          </cell>
          <cell r="O982" t="str">
            <v>Anticipos de Seguros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1150200000</v>
          </cell>
          <cell r="V982">
            <v>1150200000</v>
          </cell>
          <cell r="W982">
            <v>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N983">
            <v>0</v>
          </cell>
          <cell r="O983" t="str">
            <v>Seguro Responsabilidad Civil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1150200100</v>
          </cell>
          <cell r="V983">
            <v>1150200000</v>
          </cell>
          <cell r="W983">
            <v>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N984">
            <v>0</v>
          </cell>
          <cell r="O984" t="str">
            <v>Seguro Fidelidad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1150200200</v>
          </cell>
          <cell r="V984">
            <v>1150200000</v>
          </cell>
          <cell r="W984">
            <v>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N985">
            <v>0</v>
          </cell>
          <cell r="O985" t="str">
            <v>Seguro Vehículo y Equipo de Transporte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1150200300</v>
          </cell>
          <cell r="V985">
            <v>1150200000</v>
          </cell>
          <cell r="W985">
            <v>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N986">
            <v>0</v>
          </cell>
          <cell r="O986" t="str">
            <v>Seguro Instalaciones y Construciones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1150200400</v>
          </cell>
          <cell r="V986">
            <v>1150200000</v>
          </cell>
          <cell r="W986">
            <v>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N987">
            <v>0</v>
          </cell>
          <cell r="O987" t="str">
            <v>Seguros Incendio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1150200500</v>
          </cell>
          <cell r="V987">
            <v>1150200000</v>
          </cell>
          <cell r="W987">
            <v>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N988">
            <v>0</v>
          </cell>
          <cell r="O988" t="str">
            <v>Seguro de Medico y Salud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1150200600</v>
          </cell>
          <cell r="V988">
            <v>1150200000</v>
          </cell>
          <cell r="W988">
            <v>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N989">
            <v>0</v>
          </cell>
          <cell r="O989" t="str">
            <v>Seguro de Vida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1150200700</v>
          </cell>
          <cell r="V989">
            <v>1150200000</v>
          </cell>
          <cell r="W989">
            <v>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N990">
            <v>0</v>
          </cell>
          <cell r="O990" t="str">
            <v>Seguros Fianzas de Ejecución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1150200800</v>
          </cell>
          <cell r="V990">
            <v>1150200000</v>
          </cell>
          <cell r="W990">
            <v>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N991">
            <v>0</v>
          </cell>
          <cell r="O991" t="str">
            <v>Seguros de Riesgo Equipos Electrónico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1150200900</v>
          </cell>
          <cell r="V991">
            <v>1150200000</v>
          </cell>
          <cell r="W991">
            <v>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N992">
            <v>0</v>
          </cell>
          <cell r="O992" t="str">
            <v>Otros Anticipos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1150300000</v>
          </cell>
          <cell r="V992">
            <v>1150300000</v>
          </cell>
          <cell r="W992">
            <v>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N993">
            <v>0</v>
          </cell>
          <cell r="O993" t="str">
            <v>Servicios Pagados por Anticipado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1150300100</v>
          </cell>
          <cell r="V993">
            <v>1150300000</v>
          </cell>
          <cell r="W993">
            <v>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N994">
            <v>0</v>
          </cell>
          <cell r="O994" t="str">
            <v>Asesorías Instituciones Externos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1150300200</v>
          </cell>
          <cell r="V994">
            <v>1150300000</v>
          </cell>
          <cell r="W994">
            <v>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N995">
            <v>0</v>
          </cell>
          <cell r="O995" t="str">
            <v>Alquiler pagado por Anticipado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1150300300</v>
          </cell>
          <cell r="V995" t="str">
            <v>T-NORELEVANTE</v>
          </cell>
          <cell r="W995">
            <v>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N996">
            <v>0</v>
          </cell>
          <cell r="O996" t="str">
            <v>Activos No Corrientes Mantenidos para la Venta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1160000000</v>
          </cell>
          <cell r="V996" t="str">
            <v>T-NORELEVANTE</v>
          </cell>
          <cell r="W996">
            <v>0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N997">
            <v>0</v>
          </cell>
          <cell r="O997" t="str">
            <v>Activos Diferidos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1170000000</v>
          </cell>
          <cell r="V997" t="str">
            <v>T-NORELEVANTE</v>
          </cell>
          <cell r="W997">
            <v>0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N998">
            <v>0</v>
          </cell>
          <cell r="O998" t="str">
            <v>Intereses Diferidos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1170100000</v>
          </cell>
          <cell r="V998" t="str">
            <v>T-NORELEVANTE</v>
          </cell>
          <cell r="W998">
            <v>0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N999">
            <v>0</v>
          </cell>
          <cell r="O999" t="str">
            <v>Otros Activos Corrientes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1190000000</v>
          </cell>
          <cell r="V999" t="str">
            <v>T-NORELEVANTE</v>
          </cell>
          <cell r="W999">
            <v>0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N1000">
            <v>0</v>
          </cell>
          <cell r="O1000" t="str">
            <v>Activo No Corriente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1200000000</v>
          </cell>
          <cell r="V1000" t="str">
            <v>T-NORELEVANTE</v>
          </cell>
          <cell r="W1000">
            <v>0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N1001">
            <v>0</v>
          </cell>
          <cell r="O1001" t="str">
            <v>Inversiones a Largo Plazo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1210000000</v>
          </cell>
          <cell r="V1001" t="str">
            <v>T-NORELEVANTE</v>
          </cell>
          <cell r="W1001">
            <v>0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N1002">
            <v>0</v>
          </cell>
          <cell r="O1002" t="str">
            <v>Inversiones L.P. en Instr. Financieros Cías No Relacionadas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1210100000</v>
          </cell>
          <cell r="V1002" t="str">
            <v>T-NORELEVANTE</v>
          </cell>
          <cell r="W1002">
            <v>0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N1003">
            <v>0</v>
          </cell>
          <cell r="O1003" t="str">
            <v>Inv. L.P. Instr. Fin. Cías. No Rel. Mon. Local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1210100100</v>
          </cell>
          <cell r="V1003" t="str">
            <v>T-NORELEVANTE</v>
          </cell>
          <cell r="W1003">
            <v>0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N1004">
            <v>0</v>
          </cell>
          <cell r="O1004" t="str">
            <v>Inv. L.P. Instr. Fin. Cías. No Rel. Mon. Extranjera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1210100200</v>
          </cell>
          <cell r="V1004" t="str">
            <v>T-NORELEVANTE</v>
          </cell>
          <cell r="W1004">
            <v>0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N1005">
            <v>0</v>
          </cell>
          <cell r="O1005" t="str">
            <v>Propiedades de Inversión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1210200000</v>
          </cell>
          <cell r="V1005" t="str">
            <v>T-NORELEVANTE</v>
          </cell>
          <cell r="W1005">
            <v>0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N1006">
            <v>0</v>
          </cell>
          <cell r="O1006" t="str">
            <v>Inversiones en Compañías Relacionadas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1210300000</v>
          </cell>
          <cell r="V1006" t="str">
            <v>T-NORELEVANTE</v>
          </cell>
          <cell r="W1006">
            <v>0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N1007">
            <v>0</v>
          </cell>
          <cell r="O1007" t="str">
            <v>Inv. L.P. Instr. Fin. Cías. Rel. Mon. Local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1210300100</v>
          </cell>
          <cell r="V1007" t="str">
            <v>T-NORELEVANTE</v>
          </cell>
          <cell r="W1007">
            <v>0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N1008">
            <v>0</v>
          </cell>
          <cell r="O1008" t="str">
            <v>Inv. L.P. Instr. Fin. Cías. Rel. Mon. Extranjera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1210300200</v>
          </cell>
          <cell r="V1008" t="str">
            <v>T-NORELEVANTE</v>
          </cell>
          <cell r="W1008">
            <v>0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N1009">
            <v>0</v>
          </cell>
          <cell r="O1009" t="str">
            <v>Partidas por Cobrar a Largo Plazo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1220000000</v>
          </cell>
          <cell r="V1009" t="str">
            <v>T-DEUDOR</v>
          </cell>
          <cell r="W1009">
            <v>0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N1010">
            <v>0</v>
          </cell>
          <cell r="O1010" t="str">
            <v>Cuentas por Cobrar Actividades Reguladas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1220100000</v>
          </cell>
          <cell r="V1010" t="str">
            <v>T-DEUDOR</v>
          </cell>
          <cell r="W1010">
            <v>0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N1011">
            <v>0</v>
          </cell>
          <cell r="O1011" t="str">
            <v>Cuentas por Cobrar Clientes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1220100100</v>
          </cell>
          <cell r="V1011" t="str">
            <v>T-DEUDOR</v>
          </cell>
          <cell r="W1011">
            <v>0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N1012">
            <v>0</v>
          </cell>
          <cell r="O1012" t="str">
            <v>Clientes Industriales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1220100101</v>
          </cell>
          <cell r="V1012" t="str">
            <v>T-DEUDOR</v>
          </cell>
          <cell r="W1012">
            <v>0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N1013">
            <v>0</v>
          </cell>
          <cell r="O1013" t="str">
            <v>Clientes Comerciales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1220100102</v>
          </cell>
          <cell r="V1013" t="str">
            <v>T-DEUDOR</v>
          </cell>
          <cell r="W1013">
            <v>0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N1014">
            <v>0</v>
          </cell>
          <cell r="O1014" t="str">
            <v>Clientes Residenciales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1220100103</v>
          </cell>
          <cell r="V1014" t="str">
            <v>T-DEUDOR</v>
          </cell>
          <cell r="W1014">
            <v>0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N1015">
            <v>0</v>
          </cell>
          <cell r="O1015" t="str">
            <v>Clientes Barrios Marginados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1220100104</v>
          </cell>
          <cell r="V1015" t="str">
            <v>T-DEUDOR</v>
          </cell>
          <cell r="W1015">
            <v>0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N1016">
            <v>0</v>
          </cell>
          <cell r="O1016" t="str">
            <v>Clientes Bonoluz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1220100105</v>
          </cell>
          <cell r="V1016" t="str">
            <v>T-DEUDOR</v>
          </cell>
          <cell r="W1016">
            <v>0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N1017">
            <v>0</v>
          </cell>
          <cell r="O1017" t="str">
            <v>Usuarios Tarifa No Regulada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1220100106</v>
          </cell>
          <cell r="V1017" t="str">
            <v>T-DEUDOR</v>
          </cell>
          <cell r="W1017">
            <v>0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N1018">
            <v>0</v>
          </cell>
          <cell r="O1018" t="str">
            <v>Energía Servida Pendiente de Facturar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1220100107</v>
          </cell>
          <cell r="V1018" t="str">
            <v>T-DEUDOR</v>
          </cell>
          <cell r="W1018">
            <v>0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N1019">
            <v>0</v>
          </cell>
          <cell r="O1019" t="str">
            <v>Cuentas por Cobrar Ayuntamientos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1220100200</v>
          </cell>
          <cell r="V1019" t="str">
            <v>T-DEUDOR</v>
          </cell>
          <cell r="W1019">
            <v>0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N1020">
            <v>0</v>
          </cell>
          <cell r="O1020" t="str">
            <v>Cuentas por Cobrar Gobierno Central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1220100300</v>
          </cell>
          <cell r="V1020" t="str">
            <v>T-DEUDOR</v>
          </cell>
          <cell r="W1020">
            <v>0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N1021">
            <v>0</v>
          </cell>
          <cell r="O1021" t="str">
            <v>Cuentas por Cobrar por Servicios Cortables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1220100301</v>
          </cell>
          <cell r="V1021" t="str">
            <v>T-DEUDOR</v>
          </cell>
          <cell r="W1021">
            <v>0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N1022">
            <v>0</v>
          </cell>
          <cell r="O1022" t="str">
            <v>Cuentas por Cobrar por Servicios No Cortables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1220100302</v>
          </cell>
          <cell r="V1022" t="str">
            <v>T-DEUDOR</v>
          </cell>
          <cell r="W1022">
            <v>0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N1023">
            <v>0</v>
          </cell>
          <cell r="O1023" t="str">
            <v>F.E.T.E. Clientes Regulares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1220100303</v>
          </cell>
          <cell r="V1023" t="str">
            <v>T-DEUDOR</v>
          </cell>
          <cell r="W1023">
            <v>0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N1024">
            <v>0</v>
          </cell>
          <cell r="O1024" t="str">
            <v>Cargos Fijos y F.E.T.E. Bonoluz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1220100304</v>
          </cell>
          <cell r="V1024" t="str">
            <v>T-DEUDOR</v>
          </cell>
          <cell r="W1024">
            <v>0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N1025">
            <v>0</v>
          </cell>
          <cell r="O1025" t="str">
            <v>F.E.T.E. Barrios PRA Desmontados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1220100305</v>
          </cell>
          <cell r="V1025" t="str">
            <v>T-DEUDOR</v>
          </cell>
          <cell r="W1025">
            <v>0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N1026">
            <v>0</v>
          </cell>
          <cell r="O1026" t="str">
            <v>F.E.T.E. Barrios PRA No Desmontados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1220100306</v>
          </cell>
          <cell r="V1026" t="str">
            <v>T-DEUDOR</v>
          </cell>
          <cell r="W1026">
            <v>0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N1027">
            <v>0</v>
          </cell>
          <cell r="O1027" t="str">
            <v>Otros Subsidios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1220100307</v>
          </cell>
          <cell r="V1027" t="str">
            <v>T-DEUDOR</v>
          </cell>
          <cell r="W1027">
            <v>0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N1028">
            <v>0</v>
          </cell>
          <cell r="O1028" t="str">
            <v>Cuentas por Cobrar Compañías Relacionadas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1220100400</v>
          </cell>
          <cell r="V1028" t="str">
            <v>T-DEUDOR</v>
          </cell>
          <cell r="W1028">
            <v>0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N1029">
            <v>0</v>
          </cell>
          <cell r="O1029" t="str">
            <v>Cuentas por Cobrar C.D.E.E.E.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1220100401</v>
          </cell>
          <cell r="V1029" t="str">
            <v>T-DEUDOR</v>
          </cell>
          <cell r="W1029">
            <v>0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N1030">
            <v>0</v>
          </cell>
          <cell r="O1030" t="str">
            <v>Cuentas por Cobrar Egehid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1220100402</v>
          </cell>
          <cell r="V1030" t="str">
            <v>T-DEUDOR</v>
          </cell>
          <cell r="W1030">
            <v>0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N1031">
            <v>0</v>
          </cell>
          <cell r="O1031" t="str">
            <v>Cuentas por Cobrar Eted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1220100403</v>
          </cell>
          <cell r="V1031" t="str">
            <v>T-DEUDOR</v>
          </cell>
          <cell r="W1031">
            <v>0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N1032">
            <v>0</v>
          </cell>
          <cell r="O1032" t="str">
            <v>Cuentas por Cobrar Edenorte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1220100404</v>
          </cell>
          <cell r="V1032" t="str">
            <v>T-DEUDOR</v>
          </cell>
          <cell r="W1032">
            <v>0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N1033">
            <v>0</v>
          </cell>
          <cell r="O1033" t="str">
            <v>Cuentas por Cobrar Edesur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1220100405</v>
          </cell>
          <cell r="V1033" t="str">
            <v>T-DEUDOR</v>
          </cell>
          <cell r="W1033">
            <v>0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N1034">
            <v>0</v>
          </cell>
          <cell r="O1034" t="str">
            <v>Cuentas por Cobrar Edeeste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1220100406</v>
          </cell>
          <cell r="V1034" t="str">
            <v>T-DEUDOR</v>
          </cell>
          <cell r="W1034">
            <v>0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N1035">
            <v>0</v>
          </cell>
          <cell r="O1035" t="str">
            <v>Cuentas por Cobrar Instituciones No Gubernamentales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1220100500</v>
          </cell>
          <cell r="V1035" t="str">
            <v>T-DEUDOR</v>
          </cell>
          <cell r="W1035">
            <v>0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N1036">
            <v>0</v>
          </cell>
          <cell r="O1036" t="str">
            <v>Cuentas por Cobrar Funcionarios, Empleados y Accionistas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1220100600</v>
          </cell>
          <cell r="V1036" t="str">
            <v>T-DEUDOR</v>
          </cell>
          <cell r="W1036">
            <v>0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N1037">
            <v>0</v>
          </cell>
          <cell r="O1037" t="str">
            <v>Reclamaciones por Cobrar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1220100700</v>
          </cell>
          <cell r="V1037" t="str">
            <v>T-DEUDOR</v>
          </cell>
          <cell r="W1037">
            <v>0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N1038">
            <v>0</v>
          </cell>
          <cell r="O1038" t="str">
            <v>Otras Cuentas por Cobrar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1220100800</v>
          </cell>
          <cell r="V1038" t="str">
            <v>T-DEUDOR</v>
          </cell>
          <cell r="W1038">
            <v>0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N1039">
            <v>0</v>
          </cell>
          <cell r="O1039" t="str">
            <v>Cuentas por Cobrar Peaje Energía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1220100801</v>
          </cell>
          <cell r="V1039" t="str">
            <v>T-DEUDOR</v>
          </cell>
          <cell r="W1039">
            <v>0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N1040">
            <v>0</v>
          </cell>
          <cell r="O1040" t="str">
            <v>Otras Cuentas por Cobrar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1220100802</v>
          </cell>
          <cell r="V1040" t="str">
            <v>T-DEUDOR</v>
          </cell>
          <cell r="W1040">
            <v>0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N1041">
            <v>0</v>
          </cell>
          <cell r="O1041" t="str">
            <v>Provisión Cuentas por Cobrar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1220100803</v>
          </cell>
          <cell r="V1041" t="str">
            <v>T-DEUDOR</v>
          </cell>
          <cell r="W1041">
            <v>0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N1042">
            <v>0</v>
          </cell>
          <cell r="O1042" t="str">
            <v>Reservas por Incobrables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1220100900</v>
          </cell>
          <cell r="V1042" t="str">
            <v>T-DEUDOR</v>
          </cell>
          <cell r="W1042">
            <v>0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N1043">
            <v>0</v>
          </cell>
          <cell r="O1043" t="str">
            <v>Provisión por Incobrables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1220100901</v>
          </cell>
          <cell r="V1043" t="str">
            <v>T-DEUDOR</v>
          </cell>
          <cell r="W1043">
            <v>0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N1044">
            <v>0</v>
          </cell>
          <cell r="O1044" t="str">
            <v>Anticipos a Proveedores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1220101000</v>
          </cell>
          <cell r="V1044" t="str">
            <v>T-DEUDOR</v>
          </cell>
          <cell r="W1044">
            <v>0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N1045">
            <v>0</v>
          </cell>
          <cell r="O1045" t="str">
            <v>Cuentas por Cobrar Atividades No Reguladas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1220200000</v>
          </cell>
          <cell r="V1045" t="str">
            <v>T-DEUDOR</v>
          </cell>
          <cell r="W1045">
            <v>0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N1046">
            <v>0</v>
          </cell>
          <cell r="O1046" t="str">
            <v xml:space="preserve">Propiedades, Planta y Equipos 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1230000000</v>
          </cell>
          <cell r="V1046" t="str">
            <v>T-NORELEVANTE</v>
          </cell>
          <cell r="W1046">
            <v>0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N1047">
            <v>0</v>
          </cell>
          <cell r="O1047" t="str">
            <v>Terrenos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1230100000</v>
          </cell>
          <cell r="V1047" t="str">
            <v>T-NORELEVANTE</v>
          </cell>
          <cell r="W1047">
            <v>0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N1048">
            <v>0</v>
          </cell>
          <cell r="O1048" t="str">
            <v>Valor de Origen Terrenos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1230100100</v>
          </cell>
          <cell r="V1048">
            <v>1230100100</v>
          </cell>
          <cell r="W1048">
            <v>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N1049">
            <v>0</v>
          </cell>
          <cell r="O1049" t="str">
            <v>Revaluaciones Terrenos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1230100200</v>
          </cell>
          <cell r="V1049" t="str">
            <v>T-NORELEVANTE</v>
          </cell>
          <cell r="W1049">
            <v>0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N1050">
            <v>0</v>
          </cell>
          <cell r="O1050" t="str">
            <v>Deterioro en Valor Terrenos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1230100300</v>
          </cell>
          <cell r="V1050" t="str">
            <v>T-NORELEVANTE</v>
          </cell>
          <cell r="W1050">
            <v>0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N1051">
            <v>0</v>
          </cell>
          <cell r="O1051" t="str">
            <v>Terreno (Valor Carga Inicial)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1230100400</v>
          </cell>
          <cell r="V1051" t="str">
            <v>T-NORELEVANTE</v>
          </cell>
          <cell r="W1051">
            <v>0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N1052">
            <v>0</v>
          </cell>
          <cell r="O1052" t="str">
            <v>Edificios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1230200000</v>
          </cell>
          <cell r="V1052" t="str">
            <v>T-NORELEVANTE</v>
          </cell>
          <cell r="W1052">
            <v>0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N1053">
            <v>0</v>
          </cell>
          <cell r="O1053" t="str">
            <v>Valor de Origen Edificios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1230200100</v>
          </cell>
          <cell r="V1053">
            <v>1230200100</v>
          </cell>
          <cell r="W1053">
            <v>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N1054">
            <v>0</v>
          </cell>
          <cell r="O1054" t="str">
            <v>Revaluaciones Edificios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1230200200</v>
          </cell>
          <cell r="V1054" t="str">
            <v>T-NORELEVANTE</v>
          </cell>
          <cell r="W1054">
            <v>0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N1055">
            <v>0</v>
          </cell>
          <cell r="O1055" t="str">
            <v>Depr. Acum. Valor de Origen Edificios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1230200300</v>
          </cell>
          <cell r="V1055" t="str">
            <v>T-NORELEVANTE</v>
          </cell>
          <cell r="W1055">
            <v>0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N1056">
            <v>0</v>
          </cell>
          <cell r="O1056" t="str">
            <v>Depr. Acum. Revaluaciones Edificios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1230200400</v>
          </cell>
          <cell r="V1056" t="str">
            <v>T-NORELEVANTE</v>
          </cell>
          <cell r="W1056">
            <v>0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N1057">
            <v>0</v>
          </cell>
          <cell r="O1057" t="str">
            <v>Deterioro en Valor Edificios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1230200500</v>
          </cell>
          <cell r="V1057" t="str">
            <v>T-NORELEVANTE</v>
          </cell>
          <cell r="W1057">
            <v>0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N1058">
            <v>0</v>
          </cell>
          <cell r="O1058" t="str">
            <v>Edificios (Valor Carga Inicial)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1230200600</v>
          </cell>
          <cell r="V1058" t="str">
            <v>T-NORELEVANTE</v>
          </cell>
          <cell r="W1058">
            <v>0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N1059">
            <v>0</v>
          </cell>
          <cell r="O1059" t="str">
            <v>Dep. Acum Edificios (Valor Carga Inicial)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1230200700</v>
          </cell>
          <cell r="V1059" t="str">
            <v>T-NORELEVANTE</v>
          </cell>
          <cell r="W1059">
            <v>0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N1060">
            <v>0</v>
          </cell>
          <cell r="O1060" t="str">
            <v>Mejoras en Propiedades de Terceros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1230300000</v>
          </cell>
          <cell r="V1060" t="str">
            <v>T-NORELEVANTE</v>
          </cell>
          <cell r="W1060">
            <v>0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N1061">
            <v>0</v>
          </cell>
          <cell r="O1061" t="str">
            <v>Valor de Origen Mejoras en Propiedades de Terceros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1230300100</v>
          </cell>
          <cell r="V1061">
            <v>1230300100</v>
          </cell>
          <cell r="W1061">
            <v>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N1062">
            <v>0</v>
          </cell>
          <cell r="O1062" t="str">
            <v>Revaluaciones Mejoras en Propiedades de Terceros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1230300200</v>
          </cell>
          <cell r="V1062" t="str">
            <v>T-NORELEVANTE</v>
          </cell>
          <cell r="W1062">
            <v>0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N1063">
            <v>0</v>
          </cell>
          <cell r="O1063" t="str">
            <v>Amort. Acum. Valor de Origen Mejoras en Prop. de Terceros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1230300300</v>
          </cell>
          <cell r="V1063" t="str">
            <v>T-NORELEVANTE</v>
          </cell>
          <cell r="W1063">
            <v>0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N1064">
            <v>0</v>
          </cell>
          <cell r="O1064" t="str">
            <v>Amort. Acum. Revaluaciones Mejoras en Prop. de Terceros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1230300400</v>
          </cell>
          <cell r="V1064" t="str">
            <v>T-NORELEVANTE</v>
          </cell>
          <cell r="W1064">
            <v>0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N1065">
            <v>0</v>
          </cell>
          <cell r="O1065" t="str">
            <v>Deterioro en Valor Mejoras en Propiedades de Terceros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1230300500</v>
          </cell>
          <cell r="V1065" t="str">
            <v>T-NORELEVANTE</v>
          </cell>
          <cell r="W1065">
            <v>0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N1066">
            <v>0</v>
          </cell>
          <cell r="O1066" t="str">
            <v>Mejoras en Propiedades de Terceros (Valor Carga Inicial)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1230300600</v>
          </cell>
          <cell r="V1066" t="str">
            <v>T-NORELEVANTE</v>
          </cell>
          <cell r="W1066">
            <v>0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N1067">
            <v>0</v>
          </cell>
          <cell r="O1067" t="str">
            <v>Amort. Acum. Propiedad de Terceros (Valor Carga Inicial)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1230300700</v>
          </cell>
          <cell r="V1067" t="str">
            <v>T-NORELEVANTE</v>
          </cell>
          <cell r="W1067">
            <v>0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N1068">
            <v>0</v>
          </cell>
          <cell r="O1068" t="str">
            <v>Instalaciones Técnicas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1230400000</v>
          </cell>
          <cell r="V1068" t="str">
            <v>T-NORELEVANTE</v>
          </cell>
          <cell r="W1068">
            <v>0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N1069">
            <v>0</v>
          </cell>
          <cell r="O1069" t="str">
            <v>Subestaciones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1230400100</v>
          </cell>
          <cell r="V1069" t="str">
            <v>T-NORELEVANTE</v>
          </cell>
          <cell r="W1069">
            <v>0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N1070">
            <v>0</v>
          </cell>
          <cell r="O1070" t="str">
            <v>Valor de Origen Subestaciones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1230400101</v>
          </cell>
          <cell r="V1070">
            <v>1230400101</v>
          </cell>
          <cell r="W1070">
            <v>0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N1071">
            <v>0</v>
          </cell>
          <cell r="O1071" t="str">
            <v>Revaluaciones Subestaciones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1230400102</v>
          </cell>
          <cell r="V1071" t="str">
            <v>T-NORELEVANTE</v>
          </cell>
          <cell r="W1071">
            <v>0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N1072">
            <v>0</v>
          </cell>
          <cell r="O1072" t="str">
            <v>Depr. Acum. Valor de Origen Subestaciones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1230400103</v>
          </cell>
          <cell r="V1072" t="str">
            <v>T-NORELEVANTE</v>
          </cell>
          <cell r="W1072">
            <v>0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N1073">
            <v>0</v>
          </cell>
          <cell r="O1073" t="str">
            <v>Depr. Acum. Revaluaciones Subestaciones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1230400104</v>
          </cell>
          <cell r="V1073" t="str">
            <v>T-NORELEVANTE</v>
          </cell>
          <cell r="W1073">
            <v>0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N1074">
            <v>0</v>
          </cell>
          <cell r="O1074" t="str">
            <v>Deterioro en Valor Subestaciones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1230400105</v>
          </cell>
          <cell r="V1074" t="str">
            <v>T-NORELEVANTE</v>
          </cell>
          <cell r="W1074">
            <v>0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N1075">
            <v>0</v>
          </cell>
          <cell r="O1075" t="str">
            <v>Subestaciones (Valor Carga Inicial)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1230400106</v>
          </cell>
          <cell r="V1075" t="str">
            <v>T-NORELEVANTE</v>
          </cell>
          <cell r="W1075">
            <v>0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N1076">
            <v>0</v>
          </cell>
          <cell r="O1076" t="str">
            <v>Dep. Acum Subestaciones (Valor Carga Inicial)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1230400107</v>
          </cell>
          <cell r="V1076" t="str">
            <v>T-NORELEVANTE</v>
          </cell>
          <cell r="W1076">
            <v>0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N1077">
            <v>0</v>
          </cell>
          <cell r="O1077" t="str">
            <v>Rev. Subestaciones (Valor Carga Inicial)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1230400108</v>
          </cell>
          <cell r="V1077" t="str">
            <v>T-NORELEVANTE</v>
          </cell>
          <cell r="W1077">
            <v>0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N1078">
            <v>0</v>
          </cell>
          <cell r="O1078" t="str">
            <v>Rev. Amortización Subestaciones (Valor Carga Inicial)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1230400109</v>
          </cell>
          <cell r="V1078" t="str">
            <v>T-NORELEVANTE</v>
          </cell>
          <cell r="W1078">
            <v>0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N1079">
            <v>0</v>
          </cell>
          <cell r="O1079" t="str">
            <v>Sistemas de Seguridad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1230400200</v>
          </cell>
          <cell r="V1079" t="str">
            <v>T-NORELEVANTE</v>
          </cell>
          <cell r="W1079">
            <v>0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N1080">
            <v>0</v>
          </cell>
          <cell r="O1080" t="str">
            <v>Valor de Origen Sistemas de Seguridad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1230400201</v>
          </cell>
          <cell r="V1080">
            <v>1230400201</v>
          </cell>
          <cell r="W1080">
            <v>0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N1081">
            <v>0</v>
          </cell>
          <cell r="O1081" t="str">
            <v>Revaluaciones Sistemas de Seguridad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1230400202</v>
          </cell>
          <cell r="V1081" t="str">
            <v>T-NORELEVANTE</v>
          </cell>
          <cell r="W1081">
            <v>0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N1082">
            <v>0</v>
          </cell>
          <cell r="O1082" t="str">
            <v>Depr. Acum. Valor de Origen Sist. de Seguridad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1230400203</v>
          </cell>
          <cell r="V1082" t="str">
            <v>T-NORELEVANTE</v>
          </cell>
          <cell r="W1082">
            <v>0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N1083">
            <v>0</v>
          </cell>
          <cell r="O1083" t="str">
            <v>Depr. Acum. Revaluaciones Sist. de Seguridad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1230400204</v>
          </cell>
          <cell r="V1083" t="str">
            <v>T-NORELEVANTE</v>
          </cell>
          <cell r="W1083">
            <v>0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N1084">
            <v>0</v>
          </cell>
          <cell r="O1084" t="str">
            <v>Deterioro en Valor Sistemas de Seguridad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1230400205</v>
          </cell>
          <cell r="V1084" t="str">
            <v>T-NORELEVANTE</v>
          </cell>
          <cell r="W1084">
            <v>0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N1085">
            <v>0</v>
          </cell>
          <cell r="O1085" t="str">
            <v>Sistema de Seguridad (Valor Carga Inicial)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1230400206</v>
          </cell>
          <cell r="V1085" t="str">
            <v>T-NORELEVANTE</v>
          </cell>
          <cell r="W1085">
            <v>0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N1086">
            <v>0</v>
          </cell>
          <cell r="O1086" t="str">
            <v>Deprec. Acum Sistemas de Seguridad (Valor Carga Inicial)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1230400207</v>
          </cell>
          <cell r="V1086" t="str">
            <v>T-NORELEVANTE</v>
          </cell>
          <cell r="W1086">
            <v>0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N1087">
            <v>0</v>
          </cell>
          <cell r="O1087" t="str">
            <v>Rev. Sistema de Seguridad (Valor Carga Inicial)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1230400208</v>
          </cell>
          <cell r="V1087" t="str">
            <v>T-NORELEVANTE</v>
          </cell>
          <cell r="W1087">
            <v>0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N1088">
            <v>0</v>
          </cell>
          <cell r="O1088" t="str">
            <v>Redes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1230400300</v>
          </cell>
          <cell r="V1088" t="str">
            <v>T-NORELEVANTE</v>
          </cell>
          <cell r="W1088">
            <v>0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N1089">
            <v>0</v>
          </cell>
          <cell r="O1089" t="str">
            <v>Valor de Origen Redes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1230400301</v>
          </cell>
          <cell r="V1089">
            <v>1230400301</v>
          </cell>
          <cell r="W1089">
            <v>0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N1090">
            <v>0</v>
          </cell>
          <cell r="O1090" t="str">
            <v>Revaluaciones Redes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1230400302</v>
          </cell>
          <cell r="V1090" t="str">
            <v>T-NORELEVANTE</v>
          </cell>
          <cell r="W1090">
            <v>0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N1091">
            <v>0</v>
          </cell>
          <cell r="O1091" t="str">
            <v>Depr. Acum. Valor de Origen Redes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1230400303</v>
          </cell>
          <cell r="V1091" t="str">
            <v>T-NORELEVANTE</v>
          </cell>
          <cell r="W1091">
            <v>0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N1092">
            <v>0</v>
          </cell>
          <cell r="O1092" t="str">
            <v>Depr. Acum. Revaluaciones Redes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1230400304</v>
          </cell>
          <cell r="V1092" t="str">
            <v>T-NORELEVANTE</v>
          </cell>
          <cell r="W1092">
            <v>0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N1093">
            <v>0</v>
          </cell>
          <cell r="O1093" t="str">
            <v>Deterioro en Valor Redes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1230400305</v>
          </cell>
          <cell r="V1093" t="str">
            <v>T-NORELEVANTE</v>
          </cell>
          <cell r="W1093">
            <v>0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N1094">
            <v>0</v>
          </cell>
          <cell r="O1094" t="str">
            <v>Redes (Valor Carga Inicial)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1230400306</v>
          </cell>
          <cell r="V1094" t="str">
            <v>T-NORELEVANTE</v>
          </cell>
          <cell r="W1094">
            <v>0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N1095">
            <v>0</v>
          </cell>
          <cell r="O1095" t="str">
            <v>Deprec. Acum Redes (Valor Carga Inicial)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1230400307</v>
          </cell>
          <cell r="V1095" t="str">
            <v>T-NORELEVANTE</v>
          </cell>
          <cell r="W1095">
            <v>0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N1096">
            <v>0</v>
          </cell>
          <cell r="O1096" t="str">
            <v>Revaluación Redes (Valor Carga Inicial)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1230400308</v>
          </cell>
          <cell r="V1096" t="str">
            <v>T-NORELEVANTE</v>
          </cell>
          <cell r="W1096">
            <v>0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N1097">
            <v>0</v>
          </cell>
          <cell r="O1097" t="str">
            <v>Revaluación Amortización Redes (Valor Carga Inicial)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1230400309</v>
          </cell>
          <cell r="V1097" t="str">
            <v>T-NORELEVANTE</v>
          </cell>
          <cell r="W1097">
            <v>0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N1098">
            <v>0</v>
          </cell>
          <cell r="O1098" t="str">
            <v>Transformadores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1230400400</v>
          </cell>
          <cell r="V1098" t="str">
            <v>T-NORELEVANTE</v>
          </cell>
          <cell r="W1098">
            <v>0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N1099">
            <v>0</v>
          </cell>
          <cell r="O1099" t="str">
            <v>Valor de Origen Transformadores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1230400401</v>
          </cell>
          <cell r="V1099">
            <v>1230400401</v>
          </cell>
          <cell r="W1099">
            <v>0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N1100">
            <v>0</v>
          </cell>
          <cell r="O1100" t="str">
            <v>Revaluaciones Transformadores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1230400402</v>
          </cell>
          <cell r="V1100" t="str">
            <v>T-NORELEVANTE</v>
          </cell>
          <cell r="W1100">
            <v>0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N1101">
            <v>0</v>
          </cell>
          <cell r="O1101" t="str">
            <v>Depr. Acum. Valor de Origen Transformadores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1230400403</v>
          </cell>
          <cell r="V1101" t="str">
            <v>T-NORELEVANTE</v>
          </cell>
          <cell r="W1101">
            <v>0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N1102">
            <v>0</v>
          </cell>
          <cell r="O1102" t="str">
            <v>Depr. Acum. Revaluaciones Transformadores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1230400404</v>
          </cell>
          <cell r="V1102" t="str">
            <v>T-NORELEVANTE</v>
          </cell>
          <cell r="W1102">
            <v>0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N1103">
            <v>0</v>
          </cell>
          <cell r="O1103" t="str">
            <v>Deterioro en Valor Transformadores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1230400405</v>
          </cell>
          <cell r="V1103" t="str">
            <v>T-NORELEVANTE</v>
          </cell>
          <cell r="W1103">
            <v>0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N1104">
            <v>0</v>
          </cell>
          <cell r="O1104" t="str">
            <v>Transformadores (Valor Carga Inicial)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1230400406</v>
          </cell>
          <cell r="V1104" t="str">
            <v>T-NORELEVANTE</v>
          </cell>
          <cell r="W1104">
            <v>0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N1105">
            <v>0</v>
          </cell>
          <cell r="O1105" t="str">
            <v>Deprec. Acum. Transformadores (Valor Carga Inicial)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1230400407</v>
          </cell>
          <cell r="V1105" t="str">
            <v>T-NORELEVANTE</v>
          </cell>
          <cell r="W1105">
            <v>0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N1106">
            <v>0</v>
          </cell>
          <cell r="O1106" t="str">
            <v>Revaluación de Transformadores (Valor Carga Inicial)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1230400408</v>
          </cell>
          <cell r="V1106" t="str">
            <v>T-NORELEVANTE</v>
          </cell>
          <cell r="W1106">
            <v>0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N1107">
            <v>0</v>
          </cell>
          <cell r="O1107" t="str">
            <v>Revaluación Amortización de Transformadores (Valor Carga Inicial)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1230400409</v>
          </cell>
          <cell r="V1107" t="str">
            <v>T-NORELEVANTE</v>
          </cell>
          <cell r="W1107">
            <v>0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N1108">
            <v>0</v>
          </cell>
          <cell r="O1108" t="str">
            <v>Acometidas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1230400500</v>
          </cell>
          <cell r="V1108" t="str">
            <v>T-NORELEVANTE</v>
          </cell>
          <cell r="W1108">
            <v>0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N1109">
            <v>0</v>
          </cell>
          <cell r="O1109" t="str">
            <v>Valor de Origen Acometidas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1230400501</v>
          </cell>
          <cell r="V1109">
            <v>1230400501</v>
          </cell>
          <cell r="W1109">
            <v>0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N1110">
            <v>0</v>
          </cell>
          <cell r="O1110" t="str">
            <v>Revaluaciones Acometidas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1230400502</v>
          </cell>
          <cell r="V1110" t="str">
            <v>T-NORELEVANTE</v>
          </cell>
          <cell r="W1110">
            <v>0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N1111">
            <v>0</v>
          </cell>
          <cell r="O1111" t="str">
            <v>Depr. Acum. Valor de Origen Acometidas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1230400503</v>
          </cell>
          <cell r="V1111" t="str">
            <v>T-NORELEVANTE</v>
          </cell>
          <cell r="W1111">
            <v>0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N1112">
            <v>0</v>
          </cell>
          <cell r="O1112" t="str">
            <v>Depr. Acum. Revaluaciones Acometidas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1230400504</v>
          </cell>
          <cell r="V1112" t="str">
            <v>T-NORELEVANTE</v>
          </cell>
          <cell r="W1112">
            <v>0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N1113">
            <v>0</v>
          </cell>
          <cell r="O1113" t="str">
            <v>Deterioro en Valor Acometidas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1230400505</v>
          </cell>
          <cell r="V1113" t="str">
            <v>T-NORELEVANTE</v>
          </cell>
          <cell r="W1113">
            <v>0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N1114">
            <v>0</v>
          </cell>
          <cell r="O1114" t="str">
            <v>Acometidas (Valor Carga Inicial)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1230400506</v>
          </cell>
          <cell r="V1114" t="str">
            <v>T-NORELEVANTE</v>
          </cell>
          <cell r="W1114">
            <v>0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N1115">
            <v>0</v>
          </cell>
          <cell r="O1115" t="str">
            <v>Deprec. Acum. Acometidas (Valor Carga Inicial)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1230400507</v>
          </cell>
          <cell r="V1115" t="str">
            <v>T-NORELEVANTE</v>
          </cell>
          <cell r="W1115">
            <v>0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N1116">
            <v>0</v>
          </cell>
          <cell r="O1116" t="str">
            <v>Revaluación de Acometidas (Valor Carga Inicial)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1230400508</v>
          </cell>
          <cell r="V1116" t="str">
            <v>T-NORELEVANTE</v>
          </cell>
          <cell r="W1116">
            <v>0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N1117">
            <v>0</v>
          </cell>
          <cell r="O1117" t="str">
            <v>Medidores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1230400600</v>
          </cell>
          <cell r="V1117" t="str">
            <v>T-NORELEVANTE</v>
          </cell>
          <cell r="W1117">
            <v>0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N1118">
            <v>0</v>
          </cell>
          <cell r="O1118" t="str">
            <v>Valor de Origen Medidores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1230400601</v>
          </cell>
          <cell r="V1118">
            <v>1230400601</v>
          </cell>
          <cell r="W1118">
            <v>0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N1119">
            <v>0</v>
          </cell>
          <cell r="O1119" t="str">
            <v>Revaluaciones Medidores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1230400602</v>
          </cell>
          <cell r="V1119" t="str">
            <v>T-NORELEVANTE</v>
          </cell>
          <cell r="W1119">
            <v>0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N1120">
            <v>0</v>
          </cell>
          <cell r="O1120" t="str">
            <v>Depr. Acum. Valor de Origen Medidores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1230400603</v>
          </cell>
          <cell r="V1120" t="str">
            <v>T-NORELEVANTE</v>
          </cell>
          <cell r="W1120">
            <v>0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N1121">
            <v>0</v>
          </cell>
          <cell r="O1121" t="str">
            <v>Depr. Acum. Revaluaciones Medidores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1230400604</v>
          </cell>
          <cell r="V1121" t="str">
            <v>T-NORELEVANTE</v>
          </cell>
          <cell r="W1121">
            <v>0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N1122">
            <v>0</v>
          </cell>
          <cell r="O1122" t="str">
            <v>Deterioro en Valor Medidores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1230400605</v>
          </cell>
          <cell r="V1122" t="str">
            <v>T-NORELEVANTE</v>
          </cell>
          <cell r="W1122">
            <v>0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N1123">
            <v>0</v>
          </cell>
          <cell r="O1123" t="str">
            <v>Medidores (Valor Carga Inicial)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1230400606</v>
          </cell>
          <cell r="V1123" t="str">
            <v>T-NORELEVANTE</v>
          </cell>
          <cell r="W1123">
            <v>0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N1124">
            <v>0</v>
          </cell>
          <cell r="O1124" t="str">
            <v>Deprec. Acum. Medidores (Valor Carga Inicial)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1230400607</v>
          </cell>
          <cell r="V1124" t="str">
            <v>T-NORELEVANTE</v>
          </cell>
          <cell r="W1124">
            <v>0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N1125">
            <v>0</v>
          </cell>
          <cell r="O1125" t="str">
            <v>Revaluación de Medidores (Valor Carga Inicial)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1230400608</v>
          </cell>
          <cell r="V1125" t="str">
            <v>T-NORELEVANTE</v>
          </cell>
          <cell r="W1125">
            <v>0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N1126">
            <v>0</v>
          </cell>
          <cell r="O1126" t="str">
            <v>Revaluación Amortización de Medidores (Valor Carga Inicial)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1230400609</v>
          </cell>
          <cell r="V1126" t="str">
            <v>T-NORELEVANTE</v>
          </cell>
          <cell r="W1126">
            <v>0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N1127">
            <v>0</v>
          </cell>
          <cell r="O1127" t="str">
            <v>Luminarias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1230400700</v>
          </cell>
          <cell r="V1127" t="str">
            <v>T-NORELEVANTE</v>
          </cell>
          <cell r="W1127">
            <v>0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N1128">
            <v>0</v>
          </cell>
          <cell r="O1128" t="str">
            <v>Valor de Origen Luminarias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1230400701</v>
          </cell>
          <cell r="V1128">
            <v>1230400701</v>
          </cell>
          <cell r="W1128">
            <v>0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N1129">
            <v>0</v>
          </cell>
          <cell r="O1129" t="str">
            <v>Revaluaciones Luminarias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1230400702</v>
          </cell>
          <cell r="V1129" t="str">
            <v>T-NORELEVANTE</v>
          </cell>
          <cell r="W1129">
            <v>0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N1130">
            <v>0</v>
          </cell>
          <cell r="O1130" t="str">
            <v>Depr. Acum. Valor de Origen Luminarias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1230400703</v>
          </cell>
          <cell r="V1130" t="str">
            <v>T-NORELEVANTE</v>
          </cell>
          <cell r="W1130">
            <v>0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N1131">
            <v>0</v>
          </cell>
          <cell r="O1131" t="str">
            <v>Depr. Acum. Revaluaciones Luminarias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1230400704</v>
          </cell>
          <cell r="V1131" t="str">
            <v>T-NORELEVANTE</v>
          </cell>
          <cell r="W1131">
            <v>0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N1132">
            <v>0</v>
          </cell>
          <cell r="O1132" t="str">
            <v>Deterioro en Valor Luminarias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1230400705</v>
          </cell>
          <cell r="V1132" t="str">
            <v>T-NORELEVANTE</v>
          </cell>
          <cell r="W1132">
            <v>0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N1133">
            <v>0</v>
          </cell>
          <cell r="O1133" t="str">
            <v>Luminarias (Valor Carga Inicial)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1230400706</v>
          </cell>
          <cell r="V1133" t="str">
            <v>T-NORELEVANTE</v>
          </cell>
          <cell r="W1133">
            <v>0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N1134">
            <v>0</v>
          </cell>
          <cell r="O1134" t="str">
            <v>Deprec. Acum. Luminarias (Valor Carga Inicial)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1230400707</v>
          </cell>
          <cell r="V1134" t="str">
            <v>T-NORELEVANTE</v>
          </cell>
          <cell r="W1134">
            <v>0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N1135">
            <v>0</v>
          </cell>
          <cell r="O1135" t="str">
            <v>Revaluación de Luminarias (Valor Carga Inicial)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1230400708</v>
          </cell>
          <cell r="V1135" t="str">
            <v>T-NORELEVANTE</v>
          </cell>
          <cell r="W1135">
            <v>0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N1136">
            <v>0</v>
          </cell>
          <cell r="O1136" t="str">
            <v>Revaluación Amortización de Luminarias (Valor Carga Inicial)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1230400709</v>
          </cell>
          <cell r="V1136" t="str">
            <v>T-NORELEVANTE</v>
          </cell>
          <cell r="W1136">
            <v>0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N1137">
            <v>0</v>
          </cell>
          <cell r="O1137" t="str">
            <v>Columnas de Alumbrado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1230400800</v>
          </cell>
          <cell r="V1137" t="str">
            <v>T-NORELEVANTE</v>
          </cell>
          <cell r="W1137">
            <v>0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N1138">
            <v>0</v>
          </cell>
          <cell r="O1138" t="str">
            <v>Valor de Origen Columnas de Alumbrado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1230400801</v>
          </cell>
          <cell r="V1138">
            <v>1230400801</v>
          </cell>
          <cell r="W1138">
            <v>0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N1139">
            <v>0</v>
          </cell>
          <cell r="O1139" t="str">
            <v>Revaluaciones Columnas de Alumbrado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1230400802</v>
          </cell>
          <cell r="V1139" t="str">
            <v>T-NORELEVANTE</v>
          </cell>
          <cell r="W1139">
            <v>0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N1140">
            <v>0</v>
          </cell>
          <cell r="O1140" t="str">
            <v>Depr. Acum. Valor de Origen Colum. de Alumbrado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1230400803</v>
          </cell>
          <cell r="V1140" t="str">
            <v>T-NORELEVANTE</v>
          </cell>
          <cell r="W1140">
            <v>0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N1141">
            <v>0</v>
          </cell>
          <cell r="O1141" t="str">
            <v>Depr. Acum. Revaluaciones Colum. de Alumbrado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1230400804</v>
          </cell>
          <cell r="V1141" t="str">
            <v>T-NORELEVANTE</v>
          </cell>
          <cell r="W1141">
            <v>0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N1142">
            <v>0</v>
          </cell>
          <cell r="O1142" t="str">
            <v>Deterioro en Valor Columnas de Alumbrado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1230400805</v>
          </cell>
          <cell r="V1142" t="str">
            <v>T-NORELEVANTE</v>
          </cell>
          <cell r="W1142">
            <v>0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N1143">
            <v>0</v>
          </cell>
          <cell r="O1143" t="str">
            <v>Columnas de Alumbrado (Valor Carga Inicial)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1230400806</v>
          </cell>
          <cell r="V1143" t="str">
            <v>T-NORELEVANTE</v>
          </cell>
          <cell r="W1143">
            <v>0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N1144">
            <v>0</v>
          </cell>
          <cell r="O1144" t="str">
            <v>Deprec. Acum. Columnas de Alumbrado (Valor Carga Inicial)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1230400807</v>
          </cell>
          <cell r="V1144" t="str">
            <v>T-NORELEVANTE</v>
          </cell>
          <cell r="W1144">
            <v>0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N1145">
            <v>0</v>
          </cell>
          <cell r="O1145" t="str">
            <v>Revaluación de Columnas de Alumbrado (Valor Carga Inicial)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1230400808</v>
          </cell>
          <cell r="V1145" t="str">
            <v>T-NORELEVANTE</v>
          </cell>
          <cell r="W1145">
            <v>0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N1146">
            <v>0</v>
          </cell>
          <cell r="O1146" t="str">
            <v>Bancos de Capacitores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1230400900</v>
          </cell>
          <cell r="V1146" t="str">
            <v>T-NORELEVANTE</v>
          </cell>
          <cell r="W1146">
            <v>0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N1147">
            <v>0</v>
          </cell>
          <cell r="O1147" t="str">
            <v>Valor de Origen de Bancos de Capacitores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1230400901</v>
          </cell>
          <cell r="V1147">
            <v>1230400901</v>
          </cell>
          <cell r="W1147">
            <v>0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N1148">
            <v>0</v>
          </cell>
          <cell r="O1148" t="str">
            <v>Revaluaciones Bancos de Capacitores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1230400902</v>
          </cell>
          <cell r="V1148" t="str">
            <v>T-NORELEVANTE</v>
          </cell>
          <cell r="W1148">
            <v>0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N1149">
            <v>0</v>
          </cell>
          <cell r="O1149" t="str">
            <v>Depr. Acum. Valor de Origen Bancos de Capacitores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1230400903</v>
          </cell>
          <cell r="V1149" t="str">
            <v>T-NORELEVANTE</v>
          </cell>
          <cell r="W1149">
            <v>0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N1150">
            <v>0</v>
          </cell>
          <cell r="O1150" t="str">
            <v>Depr. Acum. Revaluaciones de Bancos de Capacitores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1230400904</v>
          </cell>
          <cell r="V1150" t="str">
            <v>T-NORELEVANTE</v>
          </cell>
          <cell r="W1150">
            <v>0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N1151">
            <v>0</v>
          </cell>
          <cell r="O1151" t="str">
            <v>Deterioro en Valor de Bancos de Capacitores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1230400905</v>
          </cell>
          <cell r="V1151" t="str">
            <v>T-NORELEVANTE</v>
          </cell>
          <cell r="W1151">
            <v>0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N1152">
            <v>0</v>
          </cell>
          <cell r="O1152" t="str">
            <v>Bancos de Capacitores (Valor Carga Inicial)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1230400906</v>
          </cell>
          <cell r="V1152" t="str">
            <v>T-NORELEVANTE</v>
          </cell>
          <cell r="W1152">
            <v>0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N1153">
            <v>0</v>
          </cell>
          <cell r="O1153" t="str">
            <v>Deprec. Acum. De Bancos de Capacitores (Valor Carga Inicial)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1230400907</v>
          </cell>
          <cell r="V1153" t="str">
            <v>T-NORELEVANTE</v>
          </cell>
          <cell r="W1153">
            <v>0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N1154">
            <v>0</v>
          </cell>
          <cell r="O1154" t="str">
            <v>Revaluación de Bancos de Capacitores (Valor Carga Inicial)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1230400908</v>
          </cell>
          <cell r="V1154" t="str">
            <v>T-NORELEVANTE</v>
          </cell>
          <cell r="W1154">
            <v>0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N1155">
            <v>0</v>
          </cell>
          <cell r="O1155" t="str">
            <v>Interruptores Telecontrolados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1230401000</v>
          </cell>
          <cell r="V1155" t="str">
            <v>T-NORELEVANTE</v>
          </cell>
          <cell r="W1155">
            <v>0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N1156">
            <v>0</v>
          </cell>
          <cell r="O1156" t="str">
            <v>Valor de Origen de Interruptores Telecontrolados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1230401001</v>
          </cell>
          <cell r="V1156">
            <v>1230401001</v>
          </cell>
          <cell r="W1156">
            <v>0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N1157">
            <v>0</v>
          </cell>
          <cell r="O1157" t="str">
            <v>Revaluaciones de Interruptores Telecontrolados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1230401002</v>
          </cell>
          <cell r="V1157" t="str">
            <v>T-NORELEVANTE</v>
          </cell>
          <cell r="W1157">
            <v>0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N1158">
            <v>0</v>
          </cell>
          <cell r="O1158" t="str">
            <v>Depr. Acum. Valor de Origen de Interruptores Telecontrolados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1230401003</v>
          </cell>
          <cell r="V1158" t="str">
            <v>T-NORELEVANTE</v>
          </cell>
          <cell r="W1158">
            <v>0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N1159">
            <v>0</v>
          </cell>
          <cell r="O1159" t="str">
            <v>Depr. Acum. Revaluaciones de Interruptores Telecontrolados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1230401004</v>
          </cell>
          <cell r="V1159" t="str">
            <v>T-NORELEVANTE</v>
          </cell>
          <cell r="W1159">
            <v>0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N1160">
            <v>0</v>
          </cell>
          <cell r="O1160" t="str">
            <v>Deterioro en Valor de Interruptores Telecontrolados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1230401005</v>
          </cell>
          <cell r="V1160" t="str">
            <v>T-NORELEVANTE</v>
          </cell>
          <cell r="W1160">
            <v>0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N1161">
            <v>0</v>
          </cell>
          <cell r="O1161" t="str">
            <v>Interruptores Telecontrolados (Valor Carga Inicial)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1230401006</v>
          </cell>
          <cell r="V1161" t="str">
            <v>T-NORELEVANTE</v>
          </cell>
          <cell r="W1161">
            <v>0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N1162">
            <v>0</v>
          </cell>
          <cell r="O1162" t="str">
            <v>Deprec. Acum. De Interruptores Telecontrolados (Valor Carga Inicial)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1230401007</v>
          </cell>
          <cell r="V1162" t="str">
            <v>T-NORELEVANTE</v>
          </cell>
          <cell r="W1162">
            <v>0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N1163">
            <v>0</v>
          </cell>
          <cell r="O1163" t="str">
            <v>Revaluación de Interruptores Telecontrolados (Valor Carga Inicial)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1230401008</v>
          </cell>
          <cell r="V1163" t="str">
            <v>T-NORELEVANTE</v>
          </cell>
          <cell r="W1163">
            <v>0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N1164">
            <v>0</v>
          </cell>
          <cell r="O1164" t="str">
            <v>Equipos de Telemedida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1230401100</v>
          </cell>
          <cell r="V1164" t="str">
            <v>T-NORELEVANTE</v>
          </cell>
          <cell r="W1164">
            <v>0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N1165">
            <v>0</v>
          </cell>
          <cell r="O1165" t="str">
            <v>Valor de Origen Equipos de Telemedida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1230401101</v>
          </cell>
          <cell r="V1165">
            <v>1230401101</v>
          </cell>
          <cell r="W1165">
            <v>0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N1166">
            <v>0</v>
          </cell>
          <cell r="O1166" t="str">
            <v>Revaluaciones Equipos de Telemedida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1230401102</v>
          </cell>
          <cell r="V1166" t="str">
            <v>T-NORELEVANTE</v>
          </cell>
          <cell r="W1166">
            <v>0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N1167">
            <v>0</v>
          </cell>
          <cell r="O1167" t="str">
            <v>Depr. Acum. Valor de Origen Equipos de Telemedida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1230401103</v>
          </cell>
          <cell r="V1167" t="str">
            <v>T-NORELEVANTE</v>
          </cell>
          <cell r="W1167">
            <v>0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N1168">
            <v>0</v>
          </cell>
          <cell r="O1168" t="str">
            <v>Depr. Acum. Revaluaciones Equipos de Telemedida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1230401104</v>
          </cell>
          <cell r="V1168" t="str">
            <v>T-NORELEVANTE</v>
          </cell>
          <cell r="W1168">
            <v>0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N1169">
            <v>0</v>
          </cell>
          <cell r="O1169" t="str">
            <v>Deterioro en Valor Equipos de Telemedida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1230401105</v>
          </cell>
          <cell r="V1169" t="str">
            <v>T-NORELEVANTE</v>
          </cell>
          <cell r="W1169">
            <v>0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N1170">
            <v>0</v>
          </cell>
          <cell r="O1170" t="str">
            <v>Equipos de Telemedida (Valor Carga Inicial)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1230401106</v>
          </cell>
          <cell r="V1170" t="str">
            <v>T-NORELEVANTE</v>
          </cell>
          <cell r="W1170">
            <v>0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N1171">
            <v>0</v>
          </cell>
          <cell r="O1171" t="str">
            <v>Deprec. Acum. De Equipos de Telemedida  (Valor Carga Inicial)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1230401107</v>
          </cell>
          <cell r="V1171" t="str">
            <v>T-NORELEVANTE</v>
          </cell>
          <cell r="W1171">
            <v>0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N1172">
            <v>0</v>
          </cell>
          <cell r="O1172" t="str">
            <v>Revaluación de Equipos de Telemedida (Valor Carga Inicial)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1230401108</v>
          </cell>
          <cell r="V1172" t="str">
            <v>T-NORELEVANTE</v>
          </cell>
          <cell r="W1172">
            <v>0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N1173">
            <v>0</v>
          </cell>
          <cell r="O1173" t="str">
            <v>Equipos de Telecomunicaciones e informatica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1230500000</v>
          </cell>
          <cell r="V1173" t="str">
            <v>T-NORELEVANTE</v>
          </cell>
          <cell r="W1173">
            <v>0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N1174">
            <v>0</v>
          </cell>
          <cell r="O1174" t="str">
            <v>Valor de Origen Equipos de Telecomunicaciones e Informática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1230500100</v>
          </cell>
          <cell r="V1174">
            <v>1230500100</v>
          </cell>
          <cell r="W1174">
            <v>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N1175">
            <v>0</v>
          </cell>
          <cell r="O1175" t="str">
            <v>Revaluaciones Equipos de Telecomunicaciones e Informática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1230500200</v>
          </cell>
          <cell r="V1175" t="str">
            <v>T-NORELEVANTE</v>
          </cell>
          <cell r="W1175">
            <v>0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N1176">
            <v>0</v>
          </cell>
          <cell r="O1176" t="str">
            <v>Depr. Acum. Valor de Origen Eq. de Telecomunicaciones e Informática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1230500300</v>
          </cell>
          <cell r="V1176" t="str">
            <v>T-NORELEVANTE</v>
          </cell>
          <cell r="W1176">
            <v>0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N1177">
            <v>0</v>
          </cell>
          <cell r="O1177" t="str">
            <v>Depr. Acum. Revaluaciones Eq. de Telecomunicaciones e Informática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1230500400</v>
          </cell>
          <cell r="V1177" t="str">
            <v>T-NORELEVANTE</v>
          </cell>
          <cell r="W1177">
            <v>0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N1178">
            <v>0</v>
          </cell>
          <cell r="O1178" t="str">
            <v>Deterioro en Valor Eq. de Telecomunicaiones e Informática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1230500500</v>
          </cell>
          <cell r="V1178" t="str">
            <v>T-NORELEVANTE</v>
          </cell>
          <cell r="W1178">
            <v>0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N1179">
            <v>0</v>
          </cell>
          <cell r="O1179" t="str">
            <v>Equipos de Telecomunicaciones e informatica (Valor Carga Inicial)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1230500600</v>
          </cell>
          <cell r="V1179" t="str">
            <v>T-NORELEVANTE</v>
          </cell>
          <cell r="W1179">
            <v>0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N1180">
            <v>0</v>
          </cell>
          <cell r="O1180" t="str">
            <v>Deprec. Acum. Equipos de Telecomunicaciones e informatica (Valor Carga Inicial)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1230500700</v>
          </cell>
          <cell r="V1180" t="str">
            <v>T-NORELEVANTE</v>
          </cell>
          <cell r="W1180">
            <v>0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N1181">
            <v>0</v>
          </cell>
          <cell r="O1181" t="str">
            <v>Revaluación de Equipos de Telecomunicaciones e informatica (Valor Carga Inicial)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1230500800</v>
          </cell>
          <cell r="V1181" t="str">
            <v>T-NORELEVANTE</v>
          </cell>
          <cell r="W1181">
            <v>0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N1182">
            <v>0</v>
          </cell>
          <cell r="O1182" t="str">
            <v>Mobiliarios y Equipos de Oficina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1230600000</v>
          </cell>
          <cell r="V1182" t="str">
            <v>T-NORELEVANTE</v>
          </cell>
          <cell r="W1182">
            <v>0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N1183">
            <v>0</v>
          </cell>
          <cell r="O1183" t="str">
            <v>Valor de Origen Mobiliario y Equipo de Oficina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1230600100</v>
          </cell>
          <cell r="V1183">
            <v>1230600100</v>
          </cell>
          <cell r="W1183">
            <v>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N1184">
            <v>0</v>
          </cell>
          <cell r="O1184" t="str">
            <v>Revaluaciones Mobiliarios y Equipos de Oficina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1230600200</v>
          </cell>
          <cell r="V1184" t="str">
            <v>T-NORELEVANTE</v>
          </cell>
          <cell r="W1184">
            <v>0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N1185">
            <v>0</v>
          </cell>
          <cell r="O1185" t="str">
            <v>Depr. Acum. Valor de Origen Mobiliarios y Equipos de Oficina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1230600300</v>
          </cell>
          <cell r="V1185" t="str">
            <v>T-NORELEVANTE</v>
          </cell>
          <cell r="W1185">
            <v>0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N1186">
            <v>0</v>
          </cell>
          <cell r="O1186" t="str">
            <v>Depr. Acum. Revaluaciones Mobiliarios y Equipos de Oficina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1230600400</v>
          </cell>
          <cell r="V1186" t="str">
            <v>T-NORELEVANTE</v>
          </cell>
          <cell r="W1186">
            <v>0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N1187">
            <v>0</v>
          </cell>
          <cell r="O1187" t="str">
            <v>Deterioro en Valor Mobiliarios y Equipos de Oficina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1230600500</v>
          </cell>
          <cell r="V1187" t="str">
            <v>T-NORELEVANTE</v>
          </cell>
          <cell r="W1187">
            <v>0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N1188">
            <v>0</v>
          </cell>
          <cell r="O1188" t="str">
            <v>Mobiliarios y Equipos de Oficina (Valor Carga Inicial)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1230600600</v>
          </cell>
          <cell r="V1188" t="str">
            <v>T-NORELEVANTE</v>
          </cell>
          <cell r="W1188">
            <v>0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N1189">
            <v>0</v>
          </cell>
          <cell r="O1189" t="str">
            <v>Deprec. Acum. Mobiliarios y Equipos de Oficina (Valor Carga Inicial)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1230600700</v>
          </cell>
          <cell r="V1189" t="str">
            <v>T-NORELEVANTE</v>
          </cell>
          <cell r="W1189">
            <v>0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N1190">
            <v>0</v>
          </cell>
          <cell r="O1190" t="str">
            <v>Revaluación de Mobiliarios y Equipos de Oficina (Valor Carga Inicial)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1230600800</v>
          </cell>
          <cell r="V1190" t="str">
            <v>T-NORELEVANTE</v>
          </cell>
          <cell r="W1190">
            <v>0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N1191">
            <v>0</v>
          </cell>
          <cell r="O1191" t="str">
            <v>Equipos de Transporte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1230700000</v>
          </cell>
          <cell r="V1191" t="str">
            <v>T-NORELEVANTE</v>
          </cell>
          <cell r="W1191">
            <v>0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N1192">
            <v>0</v>
          </cell>
          <cell r="O1192" t="str">
            <v>Valor de Origen Equipos de Transporte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1230700100</v>
          </cell>
          <cell r="V1192">
            <v>1230700100</v>
          </cell>
          <cell r="W1192">
            <v>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N1193">
            <v>0</v>
          </cell>
          <cell r="O1193" t="str">
            <v>Revaluaciones Equipos de Transporte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1230700200</v>
          </cell>
          <cell r="V1193" t="str">
            <v>T-NORELEVANTE</v>
          </cell>
          <cell r="W1193">
            <v>0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N1194">
            <v>0</v>
          </cell>
          <cell r="O1194" t="str">
            <v>Depr. Acum. Valor de Origen Eq. de Transporte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1230700300</v>
          </cell>
          <cell r="V1194" t="str">
            <v>T-NORELEVANTE</v>
          </cell>
          <cell r="W1194">
            <v>0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N1195">
            <v>0</v>
          </cell>
          <cell r="O1195" t="str">
            <v>Depr. Acum. Revaluaciones Eq. de Transporte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1230700400</v>
          </cell>
          <cell r="V1195" t="str">
            <v>T-NORELEVANTE</v>
          </cell>
          <cell r="W1195">
            <v>0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N1196">
            <v>0</v>
          </cell>
          <cell r="O1196" t="str">
            <v>Deterioro en Valor Equipos de Transporte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1230700500</v>
          </cell>
          <cell r="V1196" t="str">
            <v>T-NORELEVANTE</v>
          </cell>
          <cell r="W1196">
            <v>0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N1197">
            <v>0</v>
          </cell>
          <cell r="O1197" t="str">
            <v>Equipos de Transporte (Valor Carga Inicial)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1230700600</v>
          </cell>
          <cell r="V1197" t="str">
            <v>T-NORELEVANTE</v>
          </cell>
          <cell r="W1197">
            <v>0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N1198">
            <v>0</v>
          </cell>
          <cell r="O1198" t="str">
            <v>Deprec. Acum. Equipos de Transporte (Valor Carga Inicial)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1230700700</v>
          </cell>
          <cell r="V1198" t="str">
            <v>T-NORELEVANTE</v>
          </cell>
          <cell r="W1198">
            <v>0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N1199">
            <v>0</v>
          </cell>
          <cell r="O1199" t="str">
            <v>Revaluación de Equipos de Transporte (Valor Carga Inicial)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1230700800</v>
          </cell>
          <cell r="V1199" t="str">
            <v>T-NORELEVANTE</v>
          </cell>
          <cell r="W1199">
            <v>0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N1200">
            <v>0</v>
          </cell>
          <cell r="O1200" t="str">
            <v>Otros Activos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1230800000</v>
          </cell>
          <cell r="V1200" t="str">
            <v>T-NORELEVANTE</v>
          </cell>
          <cell r="W1200">
            <v>0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N1201">
            <v>0</v>
          </cell>
          <cell r="O1201" t="str">
            <v>Valor de Origen Otros Activos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1230800100</v>
          </cell>
          <cell r="V1201">
            <v>1230800100</v>
          </cell>
          <cell r="W1201">
            <v>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N1202">
            <v>0</v>
          </cell>
          <cell r="O1202" t="str">
            <v>Revaluaciones Otros Activos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1230800200</v>
          </cell>
          <cell r="V1202" t="str">
            <v>T-NORELEVANTE</v>
          </cell>
          <cell r="W1202">
            <v>0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N1203">
            <v>0</v>
          </cell>
          <cell r="O1203" t="str">
            <v>Depr. Acum. Valor de Origen Otros Activos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1230800300</v>
          </cell>
          <cell r="V1203" t="str">
            <v>T-NORELEVANTE</v>
          </cell>
          <cell r="W1203">
            <v>0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N1204">
            <v>0</v>
          </cell>
          <cell r="O1204" t="str">
            <v>Depr. Acum. Revaluaciones Otros Activos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1230800400</v>
          </cell>
          <cell r="V1204" t="str">
            <v>T-NORELEVANTE</v>
          </cell>
          <cell r="W1204">
            <v>0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N1205">
            <v>0</v>
          </cell>
          <cell r="O1205" t="str">
            <v>Deterioro en Valor Otros Activos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1230800500</v>
          </cell>
          <cell r="V1205" t="str">
            <v>T-NORELEVANTE</v>
          </cell>
          <cell r="W1205">
            <v>0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N1206">
            <v>0</v>
          </cell>
          <cell r="O1206" t="str">
            <v>Otros Activos (Valor Carga Inicial)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1230800600</v>
          </cell>
          <cell r="V1206" t="str">
            <v>T-NORELEVANTE</v>
          </cell>
          <cell r="W1206">
            <v>0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N1207">
            <v>0</v>
          </cell>
          <cell r="O1207" t="str">
            <v>Deprec. Acum. Otros Activos (Valor Carga Inicial)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1230800700</v>
          </cell>
          <cell r="V1207" t="str">
            <v>T-NORELEVANTE</v>
          </cell>
          <cell r="W1207">
            <v>0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N1208">
            <v>0</v>
          </cell>
          <cell r="O1208" t="str">
            <v>Revaluación de Otros Activos  (Valor Carga Inicial)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1230800800</v>
          </cell>
          <cell r="V1208" t="str">
            <v>T-NORELEVANTE</v>
          </cell>
          <cell r="W1208">
            <v>0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N1209">
            <v>0</v>
          </cell>
          <cell r="O1209" t="str">
            <v>Maquinarias y Equipos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1230900000</v>
          </cell>
          <cell r="V1209" t="str">
            <v>T-NORELEVANTE</v>
          </cell>
          <cell r="W1209">
            <v>0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 t="str">
            <v>Valor de Origen Maquinaria y Equipos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1230900100</v>
          </cell>
          <cell r="V1210">
            <v>1230900100</v>
          </cell>
          <cell r="W1210">
            <v>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J1211">
            <v>0</v>
          </cell>
          <cell r="K1211">
            <v>2</v>
          </cell>
          <cell r="L1211">
            <v>0</v>
          </cell>
          <cell r="M1211">
            <v>0</v>
          </cell>
          <cell r="N1211">
            <v>0</v>
          </cell>
          <cell r="O1211" t="str">
            <v>Revaluaciones Maquinaria y Equipos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1230900200</v>
          </cell>
          <cell r="V1211" t="str">
            <v>T-NORELEVANTE</v>
          </cell>
          <cell r="W1211">
            <v>0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J1212">
            <v>0</v>
          </cell>
          <cell r="K1212">
            <v>3</v>
          </cell>
          <cell r="L1212">
            <v>0</v>
          </cell>
          <cell r="M1212">
            <v>0</v>
          </cell>
          <cell r="N1212">
            <v>0</v>
          </cell>
          <cell r="O1212" t="str">
            <v>Depr. Acum. Valor de Origen Maquinaria y Equipos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1230900300</v>
          </cell>
          <cell r="V1212" t="str">
            <v>T-NORELEVANTE</v>
          </cell>
          <cell r="W1212">
            <v>0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J1213">
            <v>0</v>
          </cell>
          <cell r="K1213">
            <v>4</v>
          </cell>
          <cell r="L1213">
            <v>0</v>
          </cell>
          <cell r="M1213">
            <v>0</v>
          </cell>
          <cell r="N1213">
            <v>0</v>
          </cell>
          <cell r="O1213" t="str">
            <v>Depr. Acum. Revaluaciones Maquinaria y Equipos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1230900400</v>
          </cell>
          <cell r="V1213" t="str">
            <v>T-NORELEVANTE</v>
          </cell>
          <cell r="W1213">
            <v>0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J1214">
            <v>0</v>
          </cell>
          <cell r="K1214">
            <v>5</v>
          </cell>
          <cell r="L1214">
            <v>0</v>
          </cell>
          <cell r="M1214">
            <v>0</v>
          </cell>
          <cell r="N1214">
            <v>0</v>
          </cell>
          <cell r="O1214" t="str">
            <v>Deterioro en Valor Maquinaria y Equipos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1230900500</v>
          </cell>
          <cell r="V1214" t="str">
            <v>T-NORELEVANTE</v>
          </cell>
          <cell r="W1214">
            <v>0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J1215">
            <v>0</v>
          </cell>
          <cell r="K1215">
            <v>6</v>
          </cell>
          <cell r="L1215">
            <v>0</v>
          </cell>
          <cell r="M1215">
            <v>0</v>
          </cell>
          <cell r="N1215">
            <v>0</v>
          </cell>
          <cell r="O1215" t="str">
            <v>Maquinarias y Equipos  (Valor Carga Inicial)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1230900600</v>
          </cell>
          <cell r="V1215" t="str">
            <v>T-NORELEVANTE</v>
          </cell>
          <cell r="W1215">
            <v>0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J1216">
            <v>0</v>
          </cell>
          <cell r="K1216">
            <v>7</v>
          </cell>
          <cell r="L1216">
            <v>0</v>
          </cell>
          <cell r="M1216">
            <v>0</v>
          </cell>
          <cell r="N1216">
            <v>0</v>
          </cell>
          <cell r="O1216" t="str">
            <v>Deprec. Acum. Maquinarias y Equipos (Valor Carga Inicial)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1230900700</v>
          </cell>
          <cell r="V1216" t="str">
            <v>T-NORELEVANTE</v>
          </cell>
          <cell r="W1216">
            <v>0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J1217">
            <v>0</v>
          </cell>
          <cell r="K1217">
            <v>8</v>
          </cell>
          <cell r="L1217">
            <v>0</v>
          </cell>
          <cell r="M1217">
            <v>0</v>
          </cell>
          <cell r="N1217">
            <v>0</v>
          </cell>
          <cell r="O1217" t="str">
            <v>Revaluación de Maquinarias y Equipos (Valor Carga Inicial)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1230900800</v>
          </cell>
          <cell r="V1217" t="str">
            <v>T-NORELEVANTE</v>
          </cell>
          <cell r="W1217">
            <v>0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N1218">
            <v>0</v>
          </cell>
          <cell r="O1218" t="str">
            <v>Contrucciones en Proceso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1231000000</v>
          </cell>
          <cell r="V1218" t="str">
            <v>T-NORELEVANTE</v>
          </cell>
          <cell r="W1218">
            <v>0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N1219">
            <v>0</v>
          </cell>
          <cell r="O1219" t="str">
            <v>Contrucciones en Proceso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1231000000</v>
          </cell>
          <cell r="V1219" t="str">
            <v>T-NORELEVANTE</v>
          </cell>
          <cell r="W1219">
            <v>0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N1220">
            <v>0</v>
          </cell>
          <cell r="O1220" t="str">
            <v>Activos Fijos en Tránsito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1231100000</v>
          </cell>
          <cell r="V1220" t="str">
            <v>T-NORELEVANTE</v>
          </cell>
          <cell r="W1220">
            <v>0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N1221">
            <v>0</v>
          </cell>
          <cell r="O1221" t="str">
            <v>Activos Intangibles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1240000000</v>
          </cell>
          <cell r="V1221" t="str">
            <v>T-NORELEVANTE</v>
          </cell>
          <cell r="W1221">
            <v>0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N1222">
            <v>0</v>
          </cell>
          <cell r="O1222" t="str">
            <v>Licencias y Aplicaciones Informáticas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1240100000</v>
          </cell>
          <cell r="V1222" t="str">
            <v>T-NORELEVANTE</v>
          </cell>
          <cell r="W1222">
            <v>0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N1223">
            <v>0</v>
          </cell>
          <cell r="O1223" t="str">
            <v>Valor de Origen Licencias y Aplicaciones Informáticas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1240100100</v>
          </cell>
          <cell r="V1223">
            <v>1240100100</v>
          </cell>
          <cell r="W1223">
            <v>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N1224">
            <v>0</v>
          </cell>
          <cell r="O1224" t="str">
            <v>Revaluaciones Licencias y Aplicaciones Informáticas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1240100200</v>
          </cell>
          <cell r="V1224" t="str">
            <v>T-NORELEVANTE</v>
          </cell>
          <cell r="W1224">
            <v>0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N1225">
            <v>0</v>
          </cell>
          <cell r="O1225" t="str">
            <v>Amort. Acum. Valor de Origen Lic. y Aplic. Informáticas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1240100300</v>
          </cell>
          <cell r="V1225" t="str">
            <v>T-NORELEVANTE</v>
          </cell>
          <cell r="W1225">
            <v>0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N1226">
            <v>0</v>
          </cell>
          <cell r="O1226" t="str">
            <v>Amort. Acum. Revaluaciones Lic. y Aplic. Informáticas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1240100400</v>
          </cell>
          <cell r="V1226" t="str">
            <v>T-NORELEVANTE</v>
          </cell>
          <cell r="W1226">
            <v>0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N1227">
            <v>0</v>
          </cell>
          <cell r="O1227" t="str">
            <v>Deterioro en Valor Lic. y Aplic. Informáticas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1240100500</v>
          </cell>
          <cell r="V1227" t="str">
            <v>T-NORELEVANTE</v>
          </cell>
          <cell r="W1227">
            <v>0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N1228">
            <v>0</v>
          </cell>
          <cell r="O1228" t="str">
            <v>Licencias y Aplicaciones Informáticas (Valor Carga Inicial)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1240100600</v>
          </cell>
          <cell r="V1228" t="str">
            <v>T-NORELEVANTE</v>
          </cell>
          <cell r="W1228">
            <v>0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N1229">
            <v>0</v>
          </cell>
          <cell r="O1229" t="str">
            <v>Deprec. Acum.Licencias y Aplicaciones Informáticas (Valor Carga Inicial)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1240100700</v>
          </cell>
          <cell r="V1229" t="str">
            <v>T-NORELEVANTE</v>
          </cell>
          <cell r="W1229">
            <v>0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N1230">
            <v>0</v>
          </cell>
          <cell r="O1230" t="str">
            <v>Revaluación . Acum.Licencias y Aplicaciones Informáticas (Valor Carga Inicial)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1240100800</v>
          </cell>
          <cell r="V1230" t="str">
            <v>T-NORELEVANTE</v>
          </cell>
          <cell r="W1230">
            <v>0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N1231">
            <v>0</v>
          </cell>
          <cell r="O1231" t="str">
            <v>Derechos de Concesiones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1240200000</v>
          </cell>
          <cell r="V1231" t="str">
            <v>T-NORELEVANTE</v>
          </cell>
          <cell r="W1231">
            <v>0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N1232">
            <v>0</v>
          </cell>
          <cell r="O1232" t="str">
            <v>Activos Diferidos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1250000000</v>
          </cell>
          <cell r="V1232" t="str">
            <v>T-NORELEVANTE</v>
          </cell>
          <cell r="W1232">
            <v>0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N1233">
            <v>0</v>
          </cell>
          <cell r="O1233" t="str">
            <v>Impuesto a la Renta Diferido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1250100000</v>
          </cell>
          <cell r="V1233" t="str">
            <v>T-NORELEVANTE</v>
          </cell>
          <cell r="W1233">
            <v>0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N1234">
            <v>0</v>
          </cell>
          <cell r="O1234" t="str">
            <v>Intereses Diferidos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1250200000</v>
          </cell>
          <cell r="V1234" t="str">
            <v>T-NORELEVANTE</v>
          </cell>
          <cell r="W1234">
            <v>0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N1235">
            <v>0</v>
          </cell>
          <cell r="O1235" t="str">
            <v>Otros Activos No Corrientes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1290000000</v>
          </cell>
          <cell r="V1235" t="str">
            <v>T-NORELEVANTE</v>
          </cell>
          <cell r="W1235">
            <v>0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N1236">
            <v>0</v>
          </cell>
          <cell r="O1236" t="str">
            <v>Depósitos y Fianzas por Alquileres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1290100000</v>
          </cell>
          <cell r="V1236" t="str">
            <v>T-NORELEVANTE</v>
          </cell>
          <cell r="W1236">
            <v>0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N1237">
            <v>0</v>
          </cell>
          <cell r="O1237" t="str">
            <v>Depósitos y Fianzas Generadores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1290200000</v>
          </cell>
          <cell r="V1237" t="str">
            <v>T-NORELEVANTE</v>
          </cell>
          <cell r="W1237">
            <v>0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N1238">
            <v>0</v>
          </cell>
          <cell r="O1238" t="str">
            <v>Organización y Constitución Cías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1290300000</v>
          </cell>
          <cell r="V1238" t="str">
            <v>T-NORELEVANTE</v>
          </cell>
          <cell r="W1238">
            <v>0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N1239">
            <v>0</v>
          </cell>
          <cell r="O1239" t="str">
            <v>Estudios y Desarrollos de Proyectos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1290400000</v>
          </cell>
          <cell r="V1239" t="str">
            <v>T-NORELEVANTE</v>
          </cell>
          <cell r="W1239">
            <v>0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N1240">
            <v>0</v>
          </cell>
          <cell r="O1240" t="str">
            <v>Patentes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1290500000</v>
          </cell>
          <cell r="V1240">
            <v>1230800100</v>
          </cell>
          <cell r="W1240">
            <v>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N1241">
            <v>0</v>
          </cell>
          <cell r="O1241" t="str">
            <v>Derecho Uso de Frecuencia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1290600000</v>
          </cell>
          <cell r="V1241">
            <v>1230800100</v>
          </cell>
          <cell r="W1241">
            <v>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N1242">
            <v>0</v>
          </cell>
          <cell r="O1242" t="str">
            <v>Pasivo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2000000000</v>
          </cell>
          <cell r="V1242" t="str">
            <v>T-ACREEDOR</v>
          </cell>
          <cell r="W1242">
            <v>0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N1243">
            <v>0</v>
          </cell>
          <cell r="O1243" t="str">
            <v>Pasivo Corriente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2100000000</v>
          </cell>
          <cell r="V1243" t="str">
            <v>T-ACREEDOR</v>
          </cell>
          <cell r="W1243">
            <v>0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N1244">
            <v>0</v>
          </cell>
          <cell r="O1244" t="str">
            <v>Deudas Financieras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2110000000</v>
          </cell>
          <cell r="V1244" t="str">
            <v>T-ACREEDOR</v>
          </cell>
          <cell r="W1244">
            <v>0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N1245">
            <v>0</v>
          </cell>
          <cell r="O1245" t="str">
            <v>Préstamos Entidades Relacionadas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2110100000</v>
          </cell>
          <cell r="V1245" t="str">
            <v>T-ACREEDOR</v>
          </cell>
          <cell r="W1245">
            <v>0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N1246">
            <v>0</v>
          </cell>
          <cell r="O1246" t="str">
            <v xml:space="preserve">Préstamos Entidades Relacionadas Mon. Local 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2110100100</v>
          </cell>
          <cell r="V1246" t="str">
            <v>T-ACREEDOR</v>
          </cell>
          <cell r="W1246">
            <v>0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N1247">
            <v>0</v>
          </cell>
          <cell r="O1247" t="str">
            <v>Préstamos Entidades Relacionadas Mon. Extranjera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2110100200</v>
          </cell>
          <cell r="V1247" t="str">
            <v>T-ACREEDOR</v>
          </cell>
          <cell r="W1247">
            <v>0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N1248">
            <v>0</v>
          </cell>
          <cell r="O1248" t="str">
            <v>Préstamos Entidades No Relacionadas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2110200000</v>
          </cell>
          <cell r="V1248" t="str">
            <v>T-ACREEDOR</v>
          </cell>
          <cell r="W1248">
            <v>0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N1249">
            <v>0</v>
          </cell>
          <cell r="O1249" t="str">
            <v>Préstamos de Instituciones Financieras No Rel.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2110200100</v>
          </cell>
          <cell r="V1249" t="str">
            <v>T-ACREEDOR</v>
          </cell>
          <cell r="W1249">
            <v>0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N1250">
            <v>0</v>
          </cell>
          <cell r="O1250" t="str">
            <v>Préstamos Entidades No Relacionadas M. Local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2110200101</v>
          </cell>
          <cell r="V1250" t="str">
            <v>T-ACREEDOR</v>
          </cell>
          <cell r="W1250">
            <v>0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N1251">
            <v>0</v>
          </cell>
          <cell r="O1251" t="str">
            <v>Préstamos Entidades No Relacionadas M. Extranjera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2110200102</v>
          </cell>
          <cell r="V1251" t="str">
            <v>T-ACREEDOR</v>
          </cell>
          <cell r="W1251">
            <v>0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N1252">
            <v>0</v>
          </cell>
          <cell r="O1252" t="str">
            <v>Préstamos de Otras Entidades No Rel.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2110200200</v>
          </cell>
          <cell r="V1252" t="str">
            <v>T-ACREEDOR</v>
          </cell>
          <cell r="W1252">
            <v>0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N1253">
            <v>0</v>
          </cell>
          <cell r="O1253" t="str">
            <v>Préstamos de Otras Entidades No Rel. M. Local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2110200201</v>
          </cell>
          <cell r="V1253" t="str">
            <v>T-ACREEDOR</v>
          </cell>
          <cell r="W1253">
            <v>0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N1254">
            <v>0</v>
          </cell>
          <cell r="O1254" t="str">
            <v>Préstamos de Otras Entidades No Rel. M. Extranjera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2110200202</v>
          </cell>
          <cell r="V1254" t="str">
            <v>T-ACREEDOR</v>
          </cell>
          <cell r="W1254">
            <v>0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N1255">
            <v>0</v>
          </cell>
          <cell r="O1255" t="str">
            <v>Lineas de Créditos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2110300000</v>
          </cell>
          <cell r="V1255" t="str">
            <v>T-ACREEDOR</v>
          </cell>
          <cell r="W1255">
            <v>0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N1256">
            <v>0</v>
          </cell>
          <cell r="O1256" t="str">
            <v>Intereses por Pagar Corto Plazo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2110400000</v>
          </cell>
          <cell r="V1256" t="str">
            <v>T-ACREEDOR</v>
          </cell>
          <cell r="W1256">
            <v>0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N1257">
            <v>0</v>
          </cell>
          <cell r="O1257" t="str">
            <v>Sobregiros Bancarios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2110500000</v>
          </cell>
          <cell r="V1257" t="str">
            <v>T-ACREEDOR</v>
          </cell>
          <cell r="W1257">
            <v>0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N1258">
            <v>0</v>
          </cell>
          <cell r="O1258" t="str">
            <v>Obligaciones Emitidas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2110600000</v>
          </cell>
          <cell r="V1258" t="str">
            <v>T-ACREEDOR</v>
          </cell>
          <cell r="W1258">
            <v>0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N1259">
            <v>0</v>
          </cell>
          <cell r="O1259" t="str">
            <v>Cuentas por Pagar Comerciales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2120000000</v>
          </cell>
          <cell r="V1259" t="str">
            <v>T-ACREEDOR</v>
          </cell>
          <cell r="W1259">
            <v>0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N1260">
            <v>0</v>
          </cell>
          <cell r="O1260" t="str">
            <v>Deudas por Compras de Energía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2120100000</v>
          </cell>
          <cell r="V1260" t="str">
            <v>T-ACREEDOR</v>
          </cell>
          <cell r="W1260">
            <v>0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N1261">
            <v>0</v>
          </cell>
          <cell r="O1261" t="str">
            <v>Deudas Compra Energía Entidades Relacionadas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2120100100</v>
          </cell>
          <cell r="V1261" t="str">
            <v>T-ACREEDOR</v>
          </cell>
          <cell r="W1261">
            <v>0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N1262">
            <v>0</v>
          </cell>
          <cell r="O1262" t="str">
            <v>Cuentas Por Pagar Generadores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2120100101</v>
          </cell>
          <cell r="V1262" t="str">
            <v>T-ACREEDOR</v>
          </cell>
          <cell r="W1262">
            <v>0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N1263">
            <v>0</v>
          </cell>
          <cell r="O1263" t="str">
            <v>Intereses por Pagar Corto Plazo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2120100102</v>
          </cell>
          <cell r="V1263" t="str">
            <v>T-ACREEDOR</v>
          </cell>
          <cell r="W1263">
            <v>0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N1264">
            <v>0</v>
          </cell>
          <cell r="O1264" t="str">
            <v>Provisión Cuentas por Pagar Generadores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2120100103</v>
          </cell>
          <cell r="V1264" t="str">
            <v>T-ACREEDOR</v>
          </cell>
          <cell r="W1264">
            <v>0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N1265">
            <v>0</v>
          </cell>
          <cell r="O1265" t="str">
            <v xml:space="preserve">Provision Intereses por Pagar 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2120100104</v>
          </cell>
          <cell r="V1265" t="str">
            <v>T-ACREEDOR</v>
          </cell>
          <cell r="W1265">
            <v>0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N1266">
            <v>0</v>
          </cell>
          <cell r="O1266" t="str">
            <v>Acuerdo Triangulaciones CDEEE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2120100105</v>
          </cell>
          <cell r="V1266" t="str">
            <v>T-ACREEDOR</v>
          </cell>
          <cell r="W1266">
            <v>0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N1267">
            <v>0</v>
          </cell>
          <cell r="O1267" t="str">
            <v>Intereses Acuerdo Triangulaciones CDEEE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2120100106</v>
          </cell>
          <cell r="V1267" t="str">
            <v>T-ACREEDOR</v>
          </cell>
          <cell r="W1267">
            <v>0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N1268">
            <v>0</v>
          </cell>
          <cell r="O1268" t="str">
            <v>Deudas Compra Energía Entidades No Relacionadas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2120100200</v>
          </cell>
          <cell r="V1268" t="str">
            <v>T-ACREEDOR</v>
          </cell>
          <cell r="W1268">
            <v>0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N1269">
            <v>0</v>
          </cell>
          <cell r="O1269" t="str">
            <v>Cuentas Por Pagar Generadores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2120100201</v>
          </cell>
          <cell r="V1269" t="str">
            <v>T-ACREEDOR</v>
          </cell>
          <cell r="W1269">
            <v>0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N1270">
            <v>0</v>
          </cell>
          <cell r="O1270" t="str">
            <v>Intereses por Pagar Corto Plazo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2120100202</v>
          </cell>
          <cell r="V1270" t="str">
            <v>T-ACREEDOR</v>
          </cell>
          <cell r="W1270">
            <v>0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N1271">
            <v>0</v>
          </cell>
          <cell r="O1271" t="str">
            <v>Provisión Cuentas por Pagar Generadores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2120100203</v>
          </cell>
          <cell r="V1271" t="str">
            <v>T-ACREEDOR</v>
          </cell>
          <cell r="W1271">
            <v>0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N1272">
            <v>0</v>
          </cell>
          <cell r="O1272" t="str">
            <v xml:space="preserve">Provision Intereses por Pagar 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2120100204</v>
          </cell>
          <cell r="V1272" t="str">
            <v>T-ACREEDOR</v>
          </cell>
          <cell r="W1272">
            <v>0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N1273">
            <v>0</v>
          </cell>
          <cell r="O1273" t="str">
            <v>Acuerdo Triangulaciones Generadores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2120100205</v>
          </cell>
          <cell r="V1273" t="str">
            <v>T-ACREEDOR</v>
          </cell>
          <cell r="W1273">
            <v>0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N1274">
            <v>0</v>
          </cell>
          <cell r="O1274" t="str">
            <v>Intereses Acuerdo Triangulaciones Generadores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2120100206</v>
          </cell>
          <cell r="V1274" t="str">
            <v>T-ACREEDOR</v>
          </cell>
          <cell r="W1274">
            <v>0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N1275">
            <v>0</v>
          </cell>
          <cell r="O1275" t="str">
            <v>Deudas por Bienes y Servicios Generales (excepto Energía)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2120200000</v>
          </cell>
          <cell r="V1275" t="str">
            <v>T-ACREEDOR</v>
          </cell>
          <cell r="W1275">
            <v>0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N1276">
            <v>0</v>
          </cell>
          <cell r="O1276" t="str">
            <v>Deudas Bs. y Serv. Grales. Entidades Relacionadas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2120200100</v>
          </cell>
          <cell r="V1276" t="str">
            <v>T-ACREEDOR</v>
          </cell>
          <cell r="W1276">
            <v>0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N1277">
            <v>0</v>
          </cell>
          <cell r="O1277" t="str">
            <v>Deudas Bs. y Serv. Grales. C.D.E.E.E.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2120200101</v>
          </cell>
          <cell r="V1277" t="str">
            <v>T-ACREEDOR</v>
          </cell>
          <cell r="W1277">
            <v>0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N1278">
            <v>0</v>
          </cell>
          <cell r="O1278" t="str">
            <v>Deudas Bs. y Serv. Grales. Egehid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2120200102</v>
          </cell>
          <cell r="V1278" t="str">
            <v>T-ACREEDOR</v>
          </cell>
          <cell r="W1278">
            <v>0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N1279">
            <v>0</v>
          </cell>
          <cell r="O1279" t="str">
            <v>Deudas Bs. y Serv. Grales. Eted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2120200103</v>
          </cell>
          <cell r="V1279" t="str">
            <v>T-ACREEDOR</v>
          </cell>
          <cell r="W1279">
            <v>0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N1280">
            <v>0</v>
          </cell>
          <cell r="O1280" t="str">
            <v>Deudas Bs. y Serv. Grales. Edenorte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2120200104</v>
          </cell>
          <cell r="V1280" t="str">
            <v>T-ACREEDOR</v>
          </cell>
          <cell r="W1280">
            <v>0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N1281">
            <v>0</v>
          </cell>
          <cell r="O1281" t="str">
            <v>Deudas Bs. y Serv. Grales. Edesur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2120200105</v>
          </cell>
          <cell r="V1281" t="str">
            <v>T-ACREEDOR</v>
          </cell>
          <cell r="W1281">
            <v>0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N1282">
            <v>0</v>
          </cell>
          <cell r="O1282" t="str">
            <v>Deudas Bs. y Serv. Grales. Edeeste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2120200106</v>
          </cell>
          <cell r="V1282" t="str">
            <v>T-ACREEDOR</v>
          </cell>
          <cell r="W1282">
            <v>0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N1283">
            <v>0</v>
          </cell>
          <cell r="O1283" t="str">
            <v>Deudas Bs. y Serv. Grales. Entidades No Relacionadas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2120200200</v>
          </cell>
          <cell r="V1283" t="str">
            <v>T-ACREEDOR</v>
          </cell>
          <cell r="W1283">
            <v>0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N1284">
            <v>0</v>
          </cell>
          <cell r="O1284" t="str">
            <v>Proveedores Bs. y Serv. Grales. Nacionales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2120200201</v>
          </cell>
          <cell r="V1284" t="str">
            <v>T-ACREEDOR</v>
          </cell>
          <cell r="W1284">
            <v>0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N1285">
            <v>0</v>
          </cell>
          <cell r="O1285" t="str">
            <v>Proveedores Bs. y Serv. Grales. del Exterior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2120200202</v>
          </cell>
          <cell r="V1285" t="str">
            <v>T-ACREEDOR</v>
          </cell>
          <cell r="W1285">
            <v>0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N1286">
            <v>0</v>
          </cell>
          <cell r="O1286" t="str">
            <v>Provisiones Cuentas por Pagar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2120200203</v>
          </cell>
          <cell r="V1286" t="str">
            <v>T-ACREEDOR</v>
          </cell>
          <cell r="W1286">
            <v>0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N1287">
            <v>0</v>
          </cell>
          <cell r="O1287" t="str">
            <v>Cuentas por Pagar Alquiler de Vehiculos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2120200204</v>
          </cell>
          <cell r="V1287" t="str">
            <v>T-ACREEDOR</v>
          </cell>
          <cell r="W1287">
            <v>0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N1288">
            <v>0</v>
          </cell>
          <cell r="O1288" t="str">
            <v>Cuentas por Pagar Comunidad Economica Europea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2120200205</v>
          </cell>
          <cell r="V1288" t="str">
            <v>T-ACREEDOR</v>
          </cell>
          <cell r="W1288">
            <v>0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N1289">
            <v>0</v>
          </cell>
          <cell r="O1289" t="str">
            <v>Cuentas por Pagar AES y sus relacionadas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2120200206</v>
          </cell>
          <cell r="V1289" t="str">
            <v>T-ACREEDOR</v>
          </cell>
          <cell r="W1289">
            <v>0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N1290">
            <v>0</v>
          </cell>
          <cell r="O1290" t="str">
            <v>Cheque por Vencimiento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2120200207</v>
          </cell>
          <cell r="V1290" t="str">
            <v>T-ACREEDOR</v>
          </cell>
          <cell r="W1290">
            <v>0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N1291">
            <v>0</v>
          </cell>
          <cell r="O1291" t="str">
            <v>Prima Proveedores Bs. Y Serv. Grales Exterior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2120200208</v>
          </cell>
          <cell r="V1291" t="str">
            <v>T-ACREEDOR</v>
          </cell>
          <cell r="W1291">
            <v>0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N1292">
            <v>0</v>
          </cell>
          <cell r="O1292" t="str">
            <v>Cuentas por Pagar Materiales Prestados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2120200209</v>
          </cell>
          <cell r="V1292" t="str">
            <v>T-ACREEDOR</v>
          </cell>
          <cell r="W1292">
            <v>0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N1293">
            <v>0</v>
          </cell>
          <cell r="O1293" t="str">
            <v>Organismos Reguladores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2130000000</v>
          </cell>
          <cell r="V1293" t="str">
            <v>T-ACREEDOR</v>
          </cell>
          <cell r="W1293">
            <v>0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N1294">
            <v>0</v>
          </cell>
          <cell r="O1294" t="str">
            <v>Organismos Reguladores - S.I.E.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2130100000</v>
          </cell>
          <cell r="V1294" t="str">
            <v>T-ACREEDOR</v>
          </cell>
          <cell r="W1294">
            <v>0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N1295">
            <v>0</v>
          </cell>
          <cell r="O1295" t="str">
            <v>Organismos Reguladores - O.C.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2130200000</v>
          </cell>
          <cell r="V1295" t="str">
            <v>T-ACREEDOR</v>
          </cell>
          <cell r="W1295">
            <v>0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N1296">
            <v>0</v>
          </cell>
          <cell r="O1296" t="str">
            <v>Organismos Reguladores - C.N.E.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2130300000</v>
          </cell>
          <cell r="V1296" t="str">
            <v>T-ACREEDOR</v>
          </cell>
          <cell r="W1296">
            <v>0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N1297">
            <v>0</v>
          </cell>
          <cell r="O1297" t="str">
            <v>Procuraduría General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2130400000</v>
          </cell>
          <cell r="V1297" t="str">
            <v>T-ACREEDOR</v>
          </cell>
          <cell r="W1297">
            <v>0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N1298">
            <v>0</v>
          </cell>
          <cell r="O1298" t="str">
            <v>Protecom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2130500000</v>
          </cell>
          <cell r="V1298" t="str">
            <v>T-ACREEDOR</v>
          </cell>
          <cell r="W1298">
            <v>0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N1299">
            <v>0</v>
          </cell>
          <cell r="O1299" t="str">
            <v>Incentivo a la Energia Renovable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2130600000</v>
          </cell>
          <cell r="V1299" t="str">
            <v>T-ACREEDOR</v>
          </cell>
          <cell r="W1299">
            <v>0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N1300">
            <v>0</v>
          </cell>
          <cell r="O1300" t="str">
            <v>Provision de Organismos Reguladores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2130700000</v>
          </cell>
          <cell r="V1300" t="str">
            <v>T-ACREEDOR</v>
          </cell>
          <cell r="W1300">
            <v>0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N1301">
            <v>0</v>
          </cell>
          <cell r="O1301" t="str">
            <v>Otras Cuentas por Pagar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2130800000</v>
          </cell>
          <cell r="V1301" t="str">
            <v>T-ACREEDOR</v>
          </cell>
          <cell r="W1301">
            <v>0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N1302">
            <v>0</v>
          </cell>
          <cell r="O1302" t="str">
            <v>Anticipos de Clientes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2140000000</v>
          </cell>
          <cell r="V1302" t="str">
            <v>T-ACREEDOR</v>
          </cell>
          <cell r="W1302">
            <v>0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N1303">
            <v>0</v>
          </cell>
          <cell r="O1303" t="str">
            <v>Anticipo Cliente Comercial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2140100000</v>
          </cell>
          <cell r="V1303" t="str">
            <v>T-ACREEDOR</v>
          </cell>
          <cell r="W1303">
            <v>0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N1304">
            <v>0</v>
          </cell>
          <cell r="O1304" t="str">
            <v>Otros Anticipos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2140200000</v>
          </cell>
          <cell r="V1304" t="str">
            <v>T-ACREEDOR</v>
          </cell>
          <cell r="W1304">
            <v>0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N1305">
            <v>0</v>
          </cell>
          <cell r="O1305" t="str">
            <v>Retenciones y Acumulaciones a Pagar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2150000000</v>
          </cell>
          <cell r="V1305" t="str">
            <v>T-ACREEDOR</v>
          </cell>
          <cell r="W1305">
            <v>0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N1306">
            <v>0</v>
          </cell>
          <cell r="O1306" t="str">
            <v>Retenciones por Pagar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2150100000</v>
          </cell>
          <cell r="V1306" t="str">
            <v>T-ACREEDOR</v>
          </cell>
          <cell r="W1306">
            <v>0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N1307">
            <v>0</v>
          </cell>
          <cell r="O1307" t="str">
            <v>Retención Seguro Medico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2150100100</v>
          </cell>
          <cell r="V1307" t="str">
            <v>T-ACREEDOR</v>
          </cell>
          <cell r="W1307">
            <v>0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N1308">
            <v>0</v>
          </cell>
          <cell r="O1308" t="str">
            <v>Retención AFP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2150100200</v>
          </cell>
          <cell r="V1308" t="str">
            <v>T-ACREEDOR</v>
          </cell>
          <cell r="W1308">
            <v>0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N1309">
            <v>0</v>
          </cell>
          <cell r="O1309" t="str">
            <v>Retención - Impuestos S/Renta Asalariados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2150100300</v>
          </cell>
          <cell r="V1309" t="str">
            <v>T-ACREEDOR</v>
          </cell>
          <cell r="W1309">
            <v>0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N1310">
            <v>0</v>
          </cell>
          <cell r="O1310" t="str">
            <v>Retención - Honorarios por Servicios Indepen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2150100400</v>
          </cell>
          <cell r="V1310" t="str">
            <v>T-ACREEDOR</v>
          </cell>
          <cell r="W1310">
            <v>0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N1311">
            <v>0</v>
          </cell>
          <cell r="O1311" t="str">
            <v>Retención - Arrendamientos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2150100500</v>
          </cell>
          <cell r="V1311" t="str">
            <v>T-ACREEDOR</v>
          </cell>
          <cell r="W1311">
            <v>0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N1312">
            <v>0</v>
          </cell>
          <cell r="O1312" t="str">
            <v>Retenciones Sobre Premios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2150100600</v>
          </cell>
          <cell r="V1312" t="str">
            <v>T-ACREEDOR</v>
          </cell>
          <cell r="W1312">
            <v>0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N1313">
            <v>0</v>
          </cell>
          <cell r="O1313" t="str">
            <v>Retención - Remesas Pagos al Exterior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2150100700</v>
          </cell>
          <cell r="V1313" t="str">
            <v>T-ACREEDOR</v>
          </cell>
          <cell r="W1313">
            <v>0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N1314">
            <v>0</v>
          </cell>
          <cell r="O1314" t="str">
            <v>ITBIS Retenido Persona Física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2150100800</v>
          </cell>
          <cell r="V1314" t="str">
            <v>T-ACREEDOR</v>
          </cell>
          <cell r="W1314">
            <v>0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N1315">
            <v>0</v>
          </cell>
          <cell r="O1315" t="str">
            <v>ITBIS Retenido Norma 02-05 a Sociedades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2150100900</v>
          </cell>
          <cell r="V1315" t="str">
            <v>T-ACREEDOR</v>
          </cell>
          <cell r="W1315">
            <v>0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N1316">
            <v>0</v>
          </cell>
          <cell r="O1316" t="str">
            <v>Retenciones Gubernamentales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2150101000</v>
          </cell>
          <cell r="V1316" t="str">
            <v>T-ACREEDOR</v>
          </cell>
          <cell r="W1316">
            <v>0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N1317">
            <v>0</v>
          </cell>
          <cell r="O1317" t="str">
            <v>Retención Intereses Instituciones Credicticia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2150101100</v>
          </cell>
          <cell r="V1317" t="str">
            <v>T-ACREEDOR</v>
          </cell>
          <cell r="W1317">
            <v>0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N1318">
            <v>0</v>
          </cell>
          <cell r="O1318" t="str">
            <v>Retención Transferencias Titulos de Propiedad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2150101200</v>
          </cell>
          <cell r="V1318" t="str">
            <v>T-ACREEDOR</v>
          </cell>
          <cell r="W1318">
            <v>0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N1319">
            <v>0</v>
          </cell>
          <cell r="O1319" t="str">
            <v>Retención Personas Dependientes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2150101300</v>
          </cell>
          <cell r="V1319" t="str">
            <v>T-ACREEDOR</v>
          </cell>
          <cell r="W1319">
            <v>0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N1320">
            <v>0</v>
          </cell>
          <cell r="O1320" t="str">
            <v>Otras Retenciones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2150101400</v>
          </cell>
          <cell r="V1320" t="str">
            <v>T-ACREEDOR</v>
          </cell>
          <cell r="W1320">
            <v>0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N1321">
            <v>0</v>
          </cell>
          <cell r="O1321" t="str">
            <v>Retención Seguro Familiar de Salud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2150101500</v>
          </cell>
          <cell r="V1321" t="str">
            <v>T-ACREEDOR</v>
          </cell>
          <cell r="W1321">
            <v>0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N1322">
            <v>0</v>
          </cell>
          <cell r="O1322" t="str">
            <v>Retención Seguro Familiar de Salud  Padres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2150101600</v>
          </cell>
          <cell r="V1322" t="str">
            <v>T-ACREEDOR</v>
          </cell>
          <cell r="W1322">
            <v>0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N1323">
            <v>0</v>
          </cell>
          <cell r="O1323" t="str">
            <v>Retención ITBIS a Persona Jurídica (Sociedades)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2150101700</v>
          </cell>
          <cell r="V1323" t="str">
            <v>T-ACREEDOR</v>
          </cell>
          <cell r="W1323">
            <v>0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N1324">
            <v>0</v>
          </cell>
          <cell r="O1324" t="str">
            <v>Acumulaciones por Pagar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2150200000</v>
          </cell>
          <cell r="V1324" t="str">
            <v>T-ACREEDOR</v>
          </cell>
          <cell r="W1324">
            <v>0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N1325">
            <v>0</v>
          </cell>
          <cell r="O1325" t="str">
            <v>Acumulación de Recepción de Mercancías (EM/RF)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2150200100</v>
          </cell>
          <cell r="V1325" t="str">
            <v>T-EM/RF</v>
          </cell>
          <cell r="W1325">
            <v>0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N1326">
            <v>0</v>
          </cell>
          <cell r="O1326" t="str">
            <v>Retribuciones Complementarias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2150200200</v>
          </cell>
          <cell r="V1326" t="str">
            <v>T-ACREEDOR</v>
          </cell>
          <cell r="W1326">
            <v>0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N1327">
            <v>0</v>
          </cell>
          <cell r="O1327" t="str">
            <v>Acum. Cuentas Empleados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2150200300</v>
          </cell>
          <cell r="V1327" t="str">
            <v>T-ACREEDOR</v>
          </cell>
          <cell r="W1327">
            <v>0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N1328">
            <v>0</v>
          </cell>
          <cell r="O1328" t="str">
            <v>Administradora Fon. De Pensiones Patronal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2150200400</v>
          </cell>
          <cell r="V1328" t="str">
            <v>T-ACREEDOR</v>
          </cell>
          <cell r="W1328">
            <v>0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N1329">
            <v>0</v>
          </cell>
          <cell r="O1329" t="str">
            <v>Riesgo Laboral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2150200500</v>
          </cell>
          <cell r="V1329" t="str">
            <v>T-ACREEDOR</v>
          </cell>
          <cell r="W1329">
            <v>0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N1330">
            <v>0</v>
          </cell>
          <cell r="O1330" t="str">
            <v>Seguro Familiar de Salud Patronal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2150200600</v>
          </cell>
          <cell r="V1330" t="str">
            <v>T-ACREEDOR</v>
          </cell>
          <cell r="W1330">
            <v>0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N1331">
            <v>0</v>
          </cell>
          <cell r="O1331" t="str">
            <v>Nómina por Pagar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2150200700</v>
          </cell>
          <cell r="V1331" t="str">
            <v>T-ACREEDOR</v>
          </cell>
          <cell r="W1331">
            <v>0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N1332">
            <v>0</v>
          </cell>
          <cell r="O1332" t="str">
            <v>Seguro Médico IDSS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2150200800</v>
          </cell>
          <cell r="V1332" t="str">
            <v>T-ACREEDOR</v>
          </cell>
          <cell r="W1332">
            <v>0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N1333">
            <v>0</v>
          </cell>
          <cell r="O1333" t="str">
            <v>Seguro Médico Patronal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2150200900</v>
          </cell>
          <cell r="V1333" t="str">
            <v>T-ACREEDOR</v>
          </cell>
          <cell r="W1333">
            <v>0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N1334">
            <v>0</v>
          </cell>
          <cell r="O1334" t="str">
            <v>Compensación Balance Cero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2150201000</v>
          </cell>
          <cell r="V1334" t="str">
            <v>T-ACREEDOR</v>
          </cell>
          <cell r="W1334">
            <v>0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N1335">
            <v>0</v>
          </cell>
          <cell r="O1335" t="str">
            <v>Compensación Ordenes de Pagos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2150201100</v>
          </cell>
          <cell r="V1335" t="str">
            <v>T-ACREEDOR</v>
          </cell>
          <cell r="W1335">
            <v>0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N1336">
            <v>0</v>
          </cell>
          <cell r="O1336" t="str">
            <v>Compensación Cuentas No Aplicados Comercial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2150201200</v>
          </cell>
          <cell r="V1336" t="str">
            <v>T-ACREEDOR</v>
          </cell>
          <cell r="W1336">
            <v>0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N1337">
            <v>0</v>
          </cell>
          <cell r="O1337" t="str">
            <v>Compensación de Cobros No Aplicados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2150201300</v>
          </cell>
          <cell r="V1337" t="str">
            <v>T-ACREEDOR</v>
          </cell>
          <cell r="W1337">
            <v>0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N1338">
            <v>0</v>
          </cell>
          <cell r="O1338" t="str">
            <v>Compensación Empleados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2150201400</v>
          </cell>
          <cell r="V1338" t="str">
            <v>T-ACREEDOR</v>
          </cell>
          <cell r="W1338">
            <v>0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N1339">
            <v>0</v>
          </cell>
          <cell r="O1339" t="str">
            <v>Compensación Ayuntamientos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2150201500</v>
          </cell>
          <cell r="V1339" t="str">
            <v>T-ACREEDOR</v>
          </cell>
          <cell r="W1339">
            <v>0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N1340">
            <v>0</v>
          </cell>
          <cell r="O1340" t="str">
            <v>Compensación Publicidad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2150201600</v>
          </cell>
          <cell r="V1340" t="str">
            <v>T-ACREEDOR</v>
          </cell>
          <cell r="W1340">
            <v>0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N1341">
            <v>0</v>
          </cell>
          <cell r="O1341" t="str">
            <v>Compensación en CxC y CxP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2150201700</v>
          </cell>
          <cell r="V1341" t="str">
            <v>T-ACREEDOR</v>
          </cell>
          <cell r="W1341">
            <v>0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N1342">
            <v>0</v>
          </cell>
          <cell r="O1342" t="str">
            <v>Compensación Entregas a Justificar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2150201800</v>
          </cell>
          <cell r="V1342" t="str">
            <v>T-ACREEDOR</v>
          </cell>
          <cell r="W1342">
            <v>0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N1343">
            <v>0</v>
          </cell>
          <cell r="O1343" t="str">
            <v>Cobros Aplicados Bonos Luz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2150201900</v>
          </cell>
          <cell r="V1343" t="str">
            <v>T-ACREEDOR</v>
          </cell>
          <cell r="W1343">
            <v>0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N1344">
            <v>0</v>
          </cell>
          <cell r="O1344" t="str">
            <v>Cobros Clientes Banco León y Citi (Préstamos)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2150202000</v>
          </cell>
          <cell r="V1344" t="str">
            <v>T-ACREEDOR</v>
          </cell>
          <cell r="W1344">
            <v>0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N1345">
            <v>0</v>
          </cell>
          <cell r="O1345" t="str">
            <v>Aporte INFOTEP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2150202100</v>
          </cell>
          <cell r="V1345" t="str">
            <v>T-ACREEDOR</v>
          </cell>
          <cell r="W1345">
            <v>0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N1346">
            <v>0</v>
          </cell>
          <cell r="O1346" t="str">
            <v>Credito Educativo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2150202200</v>
          </cell>
          <cell r="V1346" t="str">
            <v>T-ACREEDOR</v>
          </cell>
          <cell r="W1346">
            <v>0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N1347">
            <v>0</v>
          </cell>
          <cell r="O1347" t="str">
            <v>Cooperativa Electrica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2150202300</v>
          </cell>
          <cell r="V1347" t="str">
            <v>T-ACREEDOR</v>
          </cell>
          <cell r="W1347">
            <v>0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N1348">
            <v>0</v>
          </cell>
          <cell r="O1348" t="str">
            <v>Pensión Alimenticia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2150202400</v>
          </cell>
          <cell r="V1348" t="str">
            <v>T-ACREEDOR</v>
          </cell>
          <cell r="W1348">
            <v>0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N1349">
            <v>0</v>
          </cell>
          <cell r="O1349" t="str">
            <v>Aporte por Financiamiento Reembolsables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2150202500</v>
          </cell>
          <cell r="V1349" t="str">
            <v>T-ACREEDOR</v>
          </cell>
          <cell r="W1349">
            <v>0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N1350">
            <v>0</v>
          </cell>
          <cell r="O1350" t="str">
            <v>Ajuste por Aporte Negativo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2150202600</v>
          </cell>
          <cell r="V1350" t="str">
            <v>T-ACREEDOR</v>
          </cell>
          <cell r="W1350">
            <v>0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N1351">
            <v>0</v>
          </cell>
          <cell r="O1351" t="str">
            <v>Provision Regalia Pascual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2150202700</v>
          </cell>
          <cell r="V1351" t="str">
            <v>T-ACREEDOR</v>
          </cell>
          <cell r="W1351">
            <v>0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N1352">
            <v>0</v>
          </cell>
          <cell r="O1352" t="str">
            <v xml:space="preserve">Provision preaviso 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2150202800</v>
          </cell>
          <cell r="V1352" t="str">
            <v>T-ACREEDOR</v>
          </cell>
          <cell r="W1352">
            <v>0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N1353">
            <v>0</v>
          </cell>
          <cell r="O1353" t="str">
            <v>Provision cesantia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2150202900</v>
          </cell>
          <cell r="V1353" t="str">
            <v>T-ACREEDOR</v>
          </cell>
          <cell r="W1353">
            <v>0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N1354">
            <v>0</v>
          </cell>
          <cell r="O1354" t="str">
            <v>Provision de Bonos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2150203000</v>
          </cell>
          <cell r="V1354" t="str">
            <v>T-ACREEDOR</v>
          </cell>
          <cell r="W1354">
            <v>0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N1355">
            <v>0</v>
          </cell>
          <cell r="O1355" t="str">
            <v>Fondo Emergencia Empleados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2150203100</v>
          </cell>
          <cell r="V1355" t="str">
            <v>T-ACREEDOR</v>
          </cell>
          <cell r="W1355">
            <v>0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N1356">
            <v>0</v>
          </cell>
          <cell r="O1356" t="str">
            <v xml:space="preserve">Administradora Fon. De Pensiones Empleado 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2150203200</v>
          </cell>
          <cell r="V1356" t="str">
            <v>T-ACREEDOR</v>
          </cell>
          <cell r="W1356">
            <v>0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N1357">
            <v>0</v>
          </cell>
          <cell r="O1357" t="str">
            <v>Pasivos Diferidos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2160000000</v>
          </cell>
          <cell r="V1357" t="str">
            <v>T-ACREEDOR</v>
          </cell>
          <cell r="W1357">
            <v>0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N1358">
            <v>0</v>
          </cell>
          <cell r="O1358" t="str">
            <v>Intereses Diferidos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2160100000</v>
          </cell>
          <cell r="V1358" t="str">
            <v>T-ACREEDOR</v>
          </cell>
          <cell r="W1358">
            <v>0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N1359">
            <v>0</v>
          </cell>
          <cell r="O1359" t="str">
            <v>Otras Provisiones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2170000000</v>
          </cell>
          <cell r="V1359" t="str">
            <v>T-ACREEDOR</v>
          </cell>
          <cell r="W1359">
            <v>0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N1360">
            <v>0</v>
          </cell>
          <cell r="O1360" t="str">
            <v>Provisiones por Litigios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2170100000</v>
          </cell>
          <cell r="V1360" t="str">
            <v>T-ACREEDOR</v>
          </cell>
          <cell r="W1360">
            <v>0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N1361">
            <v>0</v>
          </cell>
          <cell r="O1361" t="str">
            <v xml:space="preserve">Otras Provisiones 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2170200000</v>
          </cell>
          <cell r="V1361" t="str">
            <v>T-ACREEDOR</v>
          </cell>
          <cell r="W1361">
            <v>0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N1362">
            <v>0</v>
          </cell>
          <cell r="O1362" t="str">
            <v>Otros Pasivos Corrientes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2190000000</v>
          </cell>
          <cell r="V1362" t="str">
            <v>T-ACREEDOR</v>
          </cell>
          <cell r="W1362">
            <v>0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N1363">
            <v>0</v>
          </cell>
          <cell r="O1363" t="str">
            <v>Pasivo No Corriente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2200000000</v>
          </cell>
          <cell r="V1363" t="str">
            <v>T-ACREEDOR</v>
          </cell>
          <cell r="W1363">
            <v>0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N1364">
            <v>0</v>
          </cell>
          <cell r="O1364" t="str">
            <v>Préstamos y Emisiones de Títulos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2210000000</v>
          </cell>
          <cell r="V1364" t="str">
            <v>T-ACREEDOR</v>
          </cell>
          <cell r="W1364">
            <v>0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N1365">
            <v>0</v>
          </cell>
          <cell r="O1365" t="str">
            <v>Préstamos Entidades Relacionadas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2210100000</v>
          </cell>
          <cell r="V1365" t="str">
            <v>T-ACREEDOR</v>
          </cell>
          <cell r="W1365">
            <v>0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N1366">
            <v>0</v>
          </cell>
          <cell r="O1366" t="str">
            <v xml:space="preserve">Préstamos Entidades Relacionadas Mon. Local 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2210100100</v>
          </cell>
          <cell r="V1366" t="str">
            <v>T-ACREEDOR</v>
          </cell>
          <cell r="W1366">
            <v>0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N1367">
            <v>0</v>
          </cell>
          <cell r="O1367" t="str">
            <v>Préstamos Entidades Relacionadas Mon. Extranjera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2210100200</v>
          </cell>
          <cell r="V1367" t="str">
            <v>T-ACREEDOR</v>
          </cell>
          <cell r="W1367">
            <v>0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N1368">
            <v>0</v>
          </cell>
          <cell r="O1368" t="str">
            <v>Préstamos Entidades No Relacionadas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2210200000</v>
          </cell>
          <cell r="V1368" t="str">
            <v>T-ACREEDOR</v>
          </cell>
          <cell r="W1368">
            <v>0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N1369">
            <v>0</v>
          </cell>
          <cell r="O1369" t="str">
            <v>Préstamos de Instituciones Financieras No Rel.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2210200100</v>
          </cell>
          <cell r="V1369" t="str">
            <v>T-ACREEDOR</v>
          </cell>
          <cell r="W1369">
            <v>0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N1370">
            <v>0</v>
          </cell>
          <cell r="O1370" t="str">
            <v>Préstamos Entidades No Relacionadas M. Local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2210200101</v>
          </cell>
          <cell r="V1370" t="str">
            <v>T-ACREEDOR</v>
          </cell>
          <cell r="W1370">
            <v>0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N1371">
            <v>0</v>
          </cell>
          <cell r="O1371" t="str">
            <v>Préstamos Entidades No Relacionadas M. Extranjera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2210200102</v>
          </cell>
          <cell r="V1371" t="str">
            <v>T-ACREEDOR</v>
          </cell>
          <cell r="W1371">
            <v>0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N1372">
            <v>0</v>
          </cell>
          <cell r="O1372" t="str">
            <v>Préstamos de Otras Entidades No Rel.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2210200200</v>
          </cell>
          <cell r="V1372" t="str">
            <v>T-ACREEDOR</v>
          </cell>
          <cell r="W1372">
            <v>0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N1373">
            <v>0</v>
          </cell>
          <cell r="O1373" t="str">
            <v>Préstamos de Otras Entidades No Rel. M. Local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2210200201</v>
          </cell>
          <cell r="V1373" t="str">
            <v>T-ACREEDOR</v>
          </cell>
          <cell r="W1373">
            <v>0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N1374">
            <v>0</v>
          </cell>
          <cell r="O1374" t="str">
            <v>Préstamos de Otras Entidades No Rel. M. Extranjera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2210200202</v>
          </cell>
          <cell r="V1374" t="str">
            <v>T-ACREEDOR</v>
          </cell>
          <cell r="W1374">
            <v>0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N1375">
            <v>0</v>
          </cell>
          <cell r="O1375" t="str">
            <v>Obligaciones Emitidas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2210300000</v>
          </cell>
          <cell r="V1375" t="str">
            <v>T-ACREEDOR</v>
          </cell>
          <cell r="W1375">
            <v>0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N1376">
            <v>0</v>
          </cell>
          <cell r="O1376" t="str">
            <v>Cuentas por Pagar Largo Plazo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2210300100</v>
          </cell>
          <cell r="V1376" t="str">
            <v>T-ACREEDOR</v>
          </cell>
          <cell r="W1376">
            <v>0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N1377">
            <v>0</v>
          </cell>
          <cell r="O1377" t="str">
            <v>Documentos por Pagar Corto y Largo Plazo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2210300200</v>
          </cell>
          <cell r="V1377" t="str">
            <v>T-ACREEDOR</v>
          </cell>
          <cell r="W1377">
            <v>0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N1378">
            <v>0</v>
          </cell>
          <cell r="O1378" t="str">
            <v>Intereses por Documentos por Pagar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2210300300</v>
          </cell>
          <cell r="V1378" t="str">
            <v>T-ACREEDOR</v>
          </cell>
          <cell r="W1378">
            <v>0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N1379">
            <v>0</v>
          </cell>
          <cell r="O1379" t="str">
            <v>Intereses por Pagar L. P.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2210300400</v>
          </cell>
          <cell r="V1379" t="str">
            <v>T-ACREEDOR</v>
          </cell>
          <cell r="W1379">
            <v>0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N1380">
            <v>0</v>
          </cell>
          <cell r="O1380" t="str">
            <v>Deudas Comerciales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2220000000</v>
          </cell>
          <cell r="V1380" t="str">
            <v>T-ACREEDOR</v>
          </cell>
          <cell r="W1380">
            <v>0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N1381">
            <v>0</v>
          </cell>
          <cell r="O1381" t="str">
            <v>Deudas por Compras de Energía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2220100000</v>
          </cell>
          <cell r="V1381" t="str">
            <v>T-ACREEDOR</v>
          </cell>
          <cell r="W1381">
            <v>0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N1382">
            <v>0</v>
          </cell>
          <cell r="O1382" t="str">
            <v>Deudas Compra Energía Entidades Relacionadas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2220100100</v>
          </cell>
          <cell r="V1382" t="str">
            <v>T-ACREEDOR</v>
          </cell>
          <cell r="W1382">
            <v>0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N1383">
            <v>0</v>
          </cell>
          <cell r="O1383" t="str">
            <v>Deudas Compra Energía Entidades No Relacionadas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2220100200</v>
          </cell>
          <cell r="V1383" t="str">
            <v>T-ACREEDOR</v>
          </cell>
          <cell r="W1383">
            <v>0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N1384">
            <v>0</v>
          </cell>
          <cell r="O1384" t="str">
            <v>Deudas por Bienes y Servicios Generales (excepto Energía)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2220200000</v>
          </cell>
          <cell r="V1384" t="str">
            <v>T-ACREEDOR</v>
          </cell>
          <cell r="W1384">
            <v>0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N1385">
            <v>0</v>
          </cell>
          <cell r="O1385" t="str">
            <v>Deudas Bs. y Serv. Grales. Entidades Relacionadas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2220200100</v>
          </cell>
          <cell r="V1385" t="str">
            <v>T-ACREEDOR</v>
          </cell>
          <cell r="W1385">
            <v>0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N1386">
            <v>0</v>
          </cell>
          <cell r="O1386" t="str">
            <v>Deudas Bs. y Serv. Grales. C.D.E.E.E.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2220200101</v>
          </cell>
          <cell r="V1386" t="str">
            <v>T-ACREEDOR</v>
          </cell>
          <cell r="W1386">
            <v>0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N1387">
            <v>0</v>
          </cell>
          <cell r="O1387" t="str">
            <v>Deudas Bs. y Serv. Grales. Egehid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2220200102</v>
          </cell>
          <cell r="V1387" t="str">
            <v>T-ACREEDOR</v>
          </cell>
          <cell r="W1387">
            <v>0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N1388">
            <v>0</v>
          </cell>
          <cell r="O1388" t="str">
            <v>Deudas Bs. y Serv. Grales. Eted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2220200103</v>
          </cell>
          <cell r="V1388" t="str">
            <v>T-ACREEDOR</v>
          </cell>
          <cell r="W1388">
            <v>0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N1389">
            <v>0</v>
          </cell>
          <cell r="O1389" t="str">
            <v>Deudas Bs. y Serv. Grales. Edenorte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2220200104</v>
          </cell>
          <cell r="V1389" t="str">
            <v>T-ACREEDOR</v>
          </cell>
          <cell r="W1389">
            <v>0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N1390">
            <v>0</v>
          </cell>
          <cell r="O1390" t="str">
            <v>Deudas Bs. y Serv. Grales. Edesur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2220200105</v>
          </cell>
          <cell r="V1390" t="str">
            <v>T-ACREEDOR</v>
          </cell>
          <cell r="W1390">
            <v>0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N1391">
            <v>0</v>
          </cell>
          <cell r="O1391" t="str">
            <v>Deudas Bs. y Serv. Grales. Edeeste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2220200106</v>
          </cell>
          <cell r="V1391" t="str">
            <v>T-ACREEDOR</v>
          </cell>
          <cell r="W1391">
            <v>0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N1392">
            <v>0</v>
          </cell>
          <cell r="O1392" t="str">
            <v>CxP CDEEE Deuda Congelada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2220200107</v>
          </cell>
          <cell r="V1392" t="str">
            <v>T-ACREEDOR</v>
          </cell>
          <cell r="W1392">
            <v>0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N1393">
            <v>0</v>
          </cell>
          <cell r="O1393" t="str">
            <v>CxP CDEEE Aporte Déficit de Caja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2220200108</v>
          </cell>
          <cell r="V1393" t="str">
            <v>T-ACREEDOR</v>
          </cell>
          <cell r="W1393">
            <v>0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N1394">
            <v>0</v>
          </cell>
          <cell r="O1394" t="str">
            <v>CxP CDEEE Alquiler Local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2220200109</v>
          </cell>
          <cell r="V1394" t="str">
            <v>T-ACREEDOR</v>
          </cell>
          <cell r="W1394">
            <v>0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N1395">
            <v>0</v>
          </cell>
          <cell r="O1395" t="str">
            <v>Deudas Bs. y Serv. Grales. Entidades No Relacionadas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2220200200</v>
          </cell>
          <cell r="V1395" t="str">
            <v>T-ACREEDOR</v>
          </cell>
          <cell r="W1395">
            <v>0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N1396">
            <v>0</v>
          </cell>
          <cell r="O1396" t="str">
            <v>Proveedores Bs. y Serv. Grales. Nacionales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2220200201</v>
          </cell>
          <cell r="V1396" t="str">
            <v>T-ACREEDOR</v>
          </cell>
          <cell r="W1396">
            <v>0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N1397">
            <v>0</v>
          </cell>
          <cell r="O1397" t="str">
            <v>Proveedores Bs. y Serv. Grales. del Exterior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2220200202</v>
          </cell>
          <cell r="V1397" t="str">
            <v>T-ACREEDOR</v>
          </cell>
          <cell r="W1397">
            <v>0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N1398">
            <v>0</v>
          </cell>
          <cell r="O1398" t="str">
            <v>Fianzas Recibidas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2220300000</v>
          </cell>
          <cell r="V1398" t="str">
            <v>T-ACREEDOR</v>
          </cell>
          <cell r="W1398">
            <v>0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N1399">
            <v>0</v>
          </cell>
          <cell r="O1399" t="str">
            <v>Capital de Fianzas a Reintegrar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2220300100</v>
          </cell>
          <cell r="V1399" t="str">
            <v>T-ACREEDOR</v>
          </cell>
          <cell r="W1399">
            <v>0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N1400">
            <v>0</v>
          </cell>
          <cell r="O1400" t="str">
            <v>Intereses de Fianzas a Pagar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2220300200</v>
          </cell>
          <cell r="V1400" t="str">
            <v>T-ACREEDOR</v>
          </cell>
          <cell r="W1400">
            <v>0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N1401">
            <v>0</v>
          </cell>
          <cell r="O1401" t="str">
            <v>Anticipos de Clientes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2230000000</v>
          </cell>
          <cell r="V1401" t="str">
            <v>T-ACREEDOR</v>
          </cell>
          <cell r="W1401">
            <v>0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N1402">
            <v>0</v>
          </cell>
          <cell r="O1402" t="str">
            <v>Retenciones y Acumulaciones a Pagar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2240000000</v>
          </cell>
          <cell r="V1402" t="str">
            <v>T-ACREEDOR</v>
          </cell>
          <cell r="W1402">
            <v>0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N1403">
            <v>0</v>
          </cell>
          <cell r="O1403" t="str">
            <v>Retenciones por Pagar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2240100000</v>
          </cell>
          <cell r="V1403" t="str">
            <v>T-ACREEDOR</v>
          </cell>
          <cell r="W1403">
            <v>0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N1404">
            <v>0</v>
          </cell>
          <cell r="O1404" t="str">
            <v>Acumulaciones por Pagar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2240200000</v>
          </cell>
          <cell r="V1404" t="str">
            <v>T-ACREEDOR</v>
          </cell>
          <cell r="W1404">
            <v>0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N1405">
            <v>0</v>
          </cell>
          <cell r="O1405" t="str">
            <v>Pasivos Diferidos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2250000000</v>
          </cell>
          <cell r="V1405" t="str">
            <v>T-ACREEDOR</v>
          </cell>
          <cell r="W1405">
            <v>0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N1406">
            <v>0</v>
          </cell>
          <cell r="O1406" t="str">
            <v>Impuesto a la Renta Diferido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2250100000</v>
          </cell>
          <cell r="V1406" t="str">
            <v>T-ACREEDOR</v>
          </cell>
          <cell r="W1406">
            <v>0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N1407">
            <v>0</v>
          </cell>
          <cell r="O1407" t="str">
            <v>Intereses Diferidos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2250200000</v>
          </cell>
          <cell r="V1407" t="str">
            <v>T-ACREEDOR</v>
          </cell>
          <cell r="W1407">
            <v>0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N1408">
            <v>0</v>
          </cell>
          <cell r="O1408" t="str">
            <v>Ingresos Diferidos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2250300000</v>
          </cell>
          <cell r="V1408" t="str">
            <v>T-ACREEDOR</v>
          </cell>
          <cell r="W1408">
            <v>0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N1409">
            <v>0</v>
          </cell>
          <cell r="O1409" t="str">
            <v>Otras Provisiones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2260000000</v>
          </cell>
          <cell r="V1409" t="str">
            <v>T-ACREEDOR</v>
          </cell>
          <cell r="W1409">
            <v>0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N1410">
            <v>0</v>
          </cell>
          <cell r="O1410" t="str">
            <v>Provisiones por Litigios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2260100000</v>
          </cell>
          <cell r="V1410" t="str">
            <v>T-ACREEDOR</v>
          </cell>
          <cell r="W1410">
            <v>0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N1411">
            <v>0</v>
          </cell>
          <cell r="O1411" t="str">
            <v>Provisiones para Remediación del Medioambiente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2260200000</v>
          </cell>
          <cell r="V1411" t="str">
            <v>T-ACREEDOR</v>
          </cell>
          <cell r="W1411">
            <v>0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N1412">
            <v>0</v>
          </cell>
          <cell r="O1412" t="str">
            <v>Otros Pasivos No Corrientes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2270000000</v>
          </cell>
          <cell r="V1412" t="str">
            <v>T-ACREEDOR</v>
          </cell>
          <cell r="W1412">
            <v>0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N1413">
            <v>0</v>
          </cell>
          <cell r="O1413" t="str">
            <v>Dividendos por Pagar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2270100000</v>
          </cell>
          <cell r="V1413" t="str">
            <v>T-ACREEDOR</v>
          </cell>
          <cell r="W1413">
            <v>0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N1414">
            <v>0</v>
          </cell>
          <cell r="O1414" t="str">
            <v>Otras cuentas por Pagar Largo Plazos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2270200000</v>
          </cell>
          <cell r="V1414" t="str">
            <v>T-ACREEDOR</v>
          </cell>
          <cell r="W1414">
            <v>0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N1415">
            <v>0</v>
          </cell>
          <cell r="O1415" t="str">
            <v>Patrimonio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3000000000</v>
          </cell>
          <cell r="V1415" t="str">
            <v>T- PATRIMONIO</v>
          </cell>
          <cell r="W1415">
            <v>0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N1416">
            <v>0</v>
          </cell>
          <cell r="O1416" t="str">
            <v>Capital Social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3100000000</v>
          </cell>
          <cell r="V1416" t="str">
            <v>T- PATRIMONIO</v>
          </cell>
          <cell r="W1416">
            <v>0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N1417">
            <v>0</v>
          </cell>
          <cell r="O1417" t="str">
            <v>Capital Social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3110000000</v>
          </cell>
          <cell r="V1417" t="str">
            <v>T- PATRIMONIO</v>
          </cell>
          <cell r="W1417">
            <v>0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N1418">
            <v>0</v>
          </cell>
          <cell r="O1418" t="str">
            <v>Acciones tipo A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3110100000</v>
          </cell>
          <cell r="V1418" t="str">
            <v>T- PATRIMONIO</v>
          </cell>
          <cell r="W1418">
            <v>0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N1419">
            <v>0</v>
          </cell>
          <cell r="O1419" t="str">
            <v>Acciones tipo B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3110200000</v>
          </cell>
          <cell r="V1419" t="str">
            <v>T- PATRIMONIO</v>
          </cell>
          <cell r="W1419">
            <v>0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N1420">
            <v>0</v>
          </cell>
          <cell r="O1420" t="str">
            <v>Prima (Descuento) de Emisión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3120000000</v>
          </cell>
          <cell r="V1420" t="str">
            <v>T- PATRIMONIO</v>
          </cell>
          <cell r="W1420">
            <v>0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N1421">
            <v>0</v>
          </cell>
          <cell r="O1421" t="str">
            <v>Aportes Irrevocables a cuenta de Futuras Suscripciones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3130000000</v>
          </cell>
          <cell r="V1421" t="str">
            <v>T- PATRIMONIO</v>
          </cell>
          <cell r="W1421">
            <v>0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N1422">
            <v>0</v>
          </cell>
          <cell r="O1422" t="str">
            <v>Reservas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3200000000</v>
          </cell>
          <cell r="V1422" t="str">
            <v>T- PATRIMONIO</v>
          </cell>
          <cell r="W1422">
            <v>0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N1423">
            <v>0</v>
          </cell>
          <cell r="O1423" t="str">
            <v>Reserva Legal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3210000000</v>
          </cell>
          <cell r="V1423" t="str">
            <v>T- PATRIMONIO</v>
          </cell>
          <cell r="W1423">
            <v>0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N1424">
            <v>0</v>
          </cell>
          <cell r="O1424" t="str">
            <v>Reserva Facultativa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3220000000</v>
          </cell>
          <cell r="V1424" t="str">
            <v>T- PATRIMONIO</v>
          </cell>
          <cell r="W1424">
            <v>0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N1425">
            <v>0</v>
          </cell>
          <cell r="O1425" t="str">
            <v>Otras Reservas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3230000000</v>
          </cell>
          <cell r="V1425" t="str">
            <v>T- PATRIMONIO</v>
          </cell>
          <cell r="W1425">
            <v>0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N1426">
            <v>0</v>
          </cell>
          <cell r="O1426" t="str">
            <v>Excedente de Revaluación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3300000000</v>
          </cell>
          <cell r="V1426" t="str">
            <v>T- PATRIMONIO</v>
          </cell>
          <cell r="W1426">
            <v>0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N1427">
            <v>0</v>
          </cell>
          <cell r="O1427" t="str">
            <v>Resultados Acumulados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3400000000</v>
          </cell>
          <cell r="V1427" t="str">
            <v>T- PATRIMONIO</v>
          </cell>
          <cell r="W1427">
            <v>0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N1428">
            <v>0</v>
          </cell>
          <cell r="O1428" t="str">
            <v>Resultados Acumulados de Ejercicios Anteriores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3410000000</v>
          </cell>
          <cell r="V1428" t="str">
            <v>T- PATRIMONIO</v>
          </cell>
          <cell r="W1428">
            <v>0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N1429">
            <v>0</v>
          </cell>
          <cell r="O1429" t="str">
            <v>Ajuste Resultados de Ejercicios Anteriores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3420000000</v>
          </cell>
          <cell r="V1429" t="str">
            <v>T- PATRIMONIO</v>
          </cell>
          <cell r="W1429">
            <v>0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N1430">
            <v>0</v>
          </cell>
          <cell r="O1430" t="str">
            <v>Resultados del Período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3500000000</v>
          </cell>
          <cell r="V1430" t="str">
            <v>T- PATRIMONIO</v>
          </cell>
          <cell r="W1430">
            <v>0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N1431">
            <v>0</v>
          </cell>
          <cell r="O1431" t="str">
            <v>Resultados del Período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3510000000</v>
          </cell>
          <cell r="V1431" t="str">
            <v>T- PATRIMONIO</v>
          </cell>
          <cell r="W1431">
            <v>0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N1432">
            <v>0</v>
          </cell>
          <cell r="O1432" t="str">
            <v>Ingresos Ordinarios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4000000000</v>
          </cell>
          <cell r="V1432">
            <v>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N1433">
            <v>0</v>
          </cell>
          <cell r="O1433" t="str">
            <v>Ingresos por Actividades Reguladas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4100000000</v>
          </cell>
          <cell r="V1433">
            <v>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N1434">
            <v>0</v>
          </cell>
          <cell r="O1434" t="str">
            <v>Ingresos por Venta de Energía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4110000000</v>
          </cell>
          <cell r="V1434">
            <v>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N1435">
            <v>0</v>
          </cell>
          <cell r="O1435" t="str">
            <v>Ventas de Energía - Alta tensión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4110100000</v>
          </cell>
          <cell r="V1435">
            <v>4110100000</v>
          </cell>
          <cell r="W1435">
            <v>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N1436">
            <v>0</v>
          </cell>
          <cell r="O1436" t="str">
            <v>Ventas de Energía - Media tensión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4110200000</v>
          </cell>
          <cell r="V1436">
            <v>4110200000</v>
          </cell>
          <cell r="W1436">
            <v>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N1437">
            <v>0</v>
          </cell>
          <cell r="O1437" t="str">
            <v>Ventas de Energía - Baja tensión - Clientes residenciales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4110300000</v>
          </cell>
          <cell r="V1437">
            <v>4110300000</v>
          </cell>
          <cell r="W1437">
            <v>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N1438">
            <v>0</v>
          </cell>
          <cell r="O1438" t="str">
            <v>Ventas de Energía - Baja tensión - Clientes no residenciales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4110400000</v>
          </cell>
          <cell r="V1438">
            <v>4110400000</v>
          </cell>
          <cell r="W1438">
            <v>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N1439">
            <v>0</v>
          </cell>
          <cell r="O1439" t="str">
            <v>Ventas de Energía - Baja tensión - Otros clientes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4110500000</v>
          </cell>
          <cell r="V1439">
            <v>4110500000</v>
          </cell>
          <cell r="W1439">
            <v>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N1440">
            <v>0</v>
          </cell>
          <cell r="O1440" t="str">
            <v>Reliquidaciones de Conexión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4110600000</v>
          </cell>
          <cell r="V1440">
            <v>4110600000</v>
          </cell>
          <cell r="W1440">
            <v>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N1441">
            <v>0</v>
          </cell>
          <cell r="O1441" t="str">
            <v>Reliquidaciones de Potencia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4110700000</v>
          </cell>
          <cell r="V1441">
            <v>4110600000</v>
          </cell>
          <cell r="W1441">
            <v>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N1442">
            <v>0</v>
          </cell>
          <cell r="O1442" t="str">
            <v>Energía Servida Pendiente de Facturar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4110800000</v>
          </cell>
          <cell r="V1442">
            <v>4110600000</v>
          </cell>
          <cell r="W1442">
            <v>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N1443">
            <v>0</v>
          </cell>
          <cell r="O1443" t="str">
            <v>NC, ND, Descuento sobre energía a clientes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4110900000</v>
          </cell>
          <cell r="V1443">
            <v>4110600000</v>
          </cell>
          <cell r="W1443">
            <v>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N1444">
            <v>0</v>
          </cell>
          <cell r="O1444" t="str">
            <v>Ventas de Energía - Baja tensión horaria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4111000000</v>
          </cell>
          <cell r="V1444">
            <v>4110400000</v>
          </cell>
          <cell r="W1444">
            <v>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N1445">
            <v>0</v>
          </cell>
          <cell r="O1445" t="str">
            <v>Ventas de Energía - Media tensión MTD2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4111100000</v>
          </cell>
          <cell r="V1445">
            <v>4110200000</v>
          </cell>
          <cell r="W1445">
            <v>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N1446">
            <v>0</v>
          </cell>
          <cell r="O1446" t="str">
            <v>Ventas de Energía - Media tensión horaria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4111200000</v>
          </cell>
          <cell r="V1446">
            <v>4110200000</v>
          </cell>
          <cell r="W1446">
            <v>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N1447">
            <v>0</v>
          </cell>
          <cell r="O1447" t="str">
            <v>Ventas de Energía - Baja tensión Aislado BTS1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4111300000</v>
          </cell>
          <cell r="V1447">
            <v>4110300000</v>
          </cell>
          <cell r="W1447">
            <v>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N1448">
            <v>0</v>
          </cell>
          <cell r="O1448" t="str">
            <v>Ventas de Energía - Baja tensión Aislado BTS2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4111400000</v>
          </cell>
          <cell r="V1448">
            <v>4110400000</v>
          </cell>
          <cell r="W1448">
            <v>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N1449">
            <v>0</v>
          </cell>
          <cell r="O1449" t="str">
            <v>Ventas de Energía - Media tensión con Demanda Aislado MT1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4111500000</v>
          </cell>
          <cell r="V1449">
            <v>4110200000</v>
          </cell>
          <cell r="W1449">
            <v>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N1450">
            <v>0</v>
          </cell>
          <cell r="O1450" t="str">
            <v>Ventas de Energía - Media tensión con Demanda Aislado MT2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4111600000</v>
          </cell>
          <cell r="V1450">
            <v>4110200000</v>
          </cell>
          <cell r="W1450">
            <v>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N1451">
            <v>0</v>
          </cell>
          <cell r="O1451" t="str">
            <v>Otros Ingresos Operacionales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4120000000</v>
          </cell>
          <cell r="V1451">
            <v>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N1452">
            <v>0</v>
          </cell>
          <cell r="O1452" t="str">
            <v>Ingresos por Indexación (FETE)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4120100000</v>
          </cell>
          <cell r="V1452">
            <v>4120100000</v>
          </cell>
          <cell r="W1452">
            <v>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N1453">
            <v>0</v>
          </cell>
          <cell r="O1453" t="str">
            <v>Ingreso FETE Bonoluz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4120200000</v>
          </cell>
          <cell r="V1453">
            <v>4120200000</v>
          </cell>
          <cell r="W1453">
            <v>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N1454">
            <v>0</v>
          </cell>
          <cell r="O1454" t="str">
            <v>Ingreso Cargo Fijo Bonoluz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4120300000</v>
          </cell>
          <cell r="V1454">
            <v>4120300000</v>
          </cell>
          <cell r="W1454">
            <v>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N1455">
            <v>0</v>
          </cell>
          <cell r="O1455" t="str">
            <v>Ingresos por Servicios de Mantenimiento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4120400000</v>
          </cell>
          <cell r="V1455">
            <v>4121600000</v>
          </cell>
          <cell r="W1455">
            <v>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N1456">
            <v>0</v>
          </cell>
          <cell r="O1456" t="str">
            <v>Derechos de Acometida y Conexión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4120500000</v>
          </cell>
          <cell r="V1456">
            <v>4120500000</v>
          </cell>
          <cell r="W1456">
            <v>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N1457">
            <v>0</v>
          </cell>
          <cell r="O1457" t="str">
            <v>Corte y Reconexion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4120600000</v>
          </cell>
          <cell r="V1457">
            <v>4120600000</v>
          </cell>
          <cell r="W1457">
            <v>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N1458">
            <v>0</v>
          </cell>
          <cell r="O1458" t="str">
            <v>Peajes de Transmisión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4120700000</v>
          </cell>
          <cell r="V1458">
            <v>4121600000</v>
          </cell>
          <cell r="W1458">
            <v>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N1459">
            <v>0</v>
          </cell>
          <cell r="O1459" t="str">
            <v>Ingresos Varios de Comercial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4120800000</v>
          </cell>
          <cell r="V1459">
            <v>4121600000</v>
          </cell>
          <cell r="W1459">
            <v>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N1460">
            <v>0</v>
          </cell>
          <cell r="O1460" t="str">
            <v>Otras Ingresos por Daños y Perjuicios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4120900000</v>
          </cell>
          <cell r="V1460">
            <v>4121600000</v>
          </cell>
          <cell r="W1460">
            <v>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N1461">
            <v>0</v>
          </cell>
          <cell r="O1461" t="str">
            <v>Otras Ventas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4121000000</v>
          </cell>
          <cell r="V1461">
            <v>4121600000</v>
          </cell>
          <cell r="W1461">
            <v>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N1462">
            <v>0</v>
          </cell>
          <cell r="O1462" t="str">
            <v>Ingresos por Irregularidades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4121100000</v>
          </cell>
          <cell r="V1462">
            <v>4121600000</v>
          </cell>
          <cell r="W1462">
            <v>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N1463">
            <v>0</v>
          </cell>
          <cell r="O1463" t="str">
            <v>Venta Barrios Marginados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4121200000</v>
          </cell>
          <cell r="V1463">
            <v>4121200000</v>
          </cell>
          <cell r="W1463">
            <v>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4121300000</v>
          </cell>
          <cell r="V1464">
            <v>4121600000</v>
          </cell>
          <cell r="W1464">
            <v>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4121400000</v>
          </cell>
          <cell r="V1465">
            <v>4121600000</v>
          </cell>
          <cell r="W1465">
            <v>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N1466">
            <v>0</v>
          </cell>
          <cell r="O1466" t="str">
            <v>Ingresos No Energeticos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4121500000</v>
          </cell>
          <cell r="V1466">
            <v>4121600000</v>
          </cell>
          <cell r="W1466">
            <v>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N1467">
            <v>0</v>
          </cell>
          <cell r="O1467" t="str">
            <v>Otros Ingresos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4121600000</v>
          </cell>
          <cell r="V1467">
            <v>4121600000</v>
          </cell>
          <cell r="W1467">
            <v>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N1468">
            <v>0</v>
          </cell>
          <cell r="O1468" t="str">
            <v>Otros Ingresos por Actividades Reguladas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4130000000</v>
          </cell>
          <cell r="V1468">
            <v>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N1469">
            <v>0</v>
          </cell>
          <cell r="O1469" t="str">
            <v>Subvenciones y Ayudas Gubernamentales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4139900000</v>
          </cell>
          <cell r="V1469">
            <v>4130000000</v>
          </cell>
          <cell r="W1469">
            <v>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N1470">
            <v>0</v>
          </cell>
          <cell r="O1470" t="str">
            <v>Ingresos por Actividades No Reguladas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4200000000</v>
          </cell>
          <cell r="V1470">
            <v>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N1471">
            <v>0</v>
          </cell>
          <cell r="O1471" t="str">
            <v>Venta de Materiales y Equipos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4210000000</v>
          </cell>
          <cell r="V1471">
            <v>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N1472">
            <v>0</v>
          </cell>
          <cell r="O1472" t="str">
            <v>Ingresos Venta de Materiales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4210100000</v>
          </cell>
          <cell r="V1472">
            <v>4210000000</v>
          </cell>
          <cell r="W1472">
            <v>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N1473">
            <v>0</v>
          </cell>
          <cell r="O1473" t="str">
            <v>Alquileres de Postes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4220000000</v>
          </cell>
          <cell r="V1473">
            <v>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N1474">
            <v>0</v>
          </cell>
          <cell r="O1474" t="str">
            <v>Ingresos por Arrendamientos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4220100000</v>
          </cell>
          <cell r="V1474">
            <v>4220000000</v>
          </cell>
          <cell r="W1474">
            <v>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N1475">
            <v>0</v>
          </cell>
          <cell r="O1475" t="str">
            <v>Otros Ingresos por Act. No Reguladas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4290000000</v>
          </cell>
          <cell r="V1475">
            <v>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N1476">
            <v>0</v>
          </cell>
          <cell r="O1476" t="str">
            <v>Ingresos por Reclamaciones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4290100000</v>
          </cell>
          <cell r="V1476">
            <v>4290000000</v>
          </cell>
          <cell r="W1476">
            <v>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N1477">
            <v>0</v>
          </cell>
          <cell r="O1477" t="str">
            <v>Ganancias en Venta de Activos Fijos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4290200000</v>
          </cell>
          <cell r="V1477">
            <v>4290200000</v>
          </cell>
          <cell r="W1477">
            <v>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N1478">
            <v>0</v>
          </cell>
          <cell r="O1478" t="str">
            <v>Ingresos por correc. Amort. Act. Fijos Norm.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4290300000</v>
          </cell>
          <cell r="V1478">
            <v>4290000000</v>
          </cell>
          <cell r="W1478">
            <v>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N1479">
            <v>0</v>
          </cell>
          <cell r="O1479" t="str">
            <v>Ganancias por Diferencias Cambiarias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4290400000</v>
          </cell>
          <cell r="V1479">
            <v>4290000000</v>
          </cell>
          <cell r="W1479">
            <v>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N1480">
            <v>0</v>
          </cell>
          <cell r="O1480" t="str">
            <v>Ganancias por Valoración en Moneda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4290500000</v>
          </cell>
          <cell r="V1480">
            <v>4290000000</v>
          </cell>
          <cell r="W1480">
            <v>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N1481">
            <v>0</v>
          </cell>
          <cell r="O1481" t="str">
            <v>Ganancias por Diferencias en Cajas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4290600000</v>
          </cell>
          <cell r="V1481">
            <v>4290000000</v>
          </cell>
          <cell r="W1481">
            <v>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N1482">
            <v>0</v>
          </cell>
          <cell r="O1482" t="str">
            <v>Otros Ingresos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4290700000</v>
          </cell>
          <cell r="V1482">
            <v>4290000000</v>
          </cell>
          <cell r="W1482">
            <v>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N1483">
            <v>0</v>
          </cell>
          <cell r="O1483" t="str">
            <v>Ingreso por Sobrante en Caja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4290800000</v>
          </cell>
          <cell r="V1483">
            <v>4290000000</v>
          </cell>
          <cell r="W1483">
            <v>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N1484">
            <v>0</v>
          </cell>
          <cell r="O1484" t="str">
            <v>Baja con Ingresos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4290900000</v>
          </cell>
          <cell r="V1484">
            <v>4290000000</v>
          </cell>
          <cell r="W1484">
            <v>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N1485">
            <v>0</v>
          </cell>
          <cell r="O1485" t="str">
            <v>Ingresos por Material Recuperado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4291000000</v>
          </cell>
          <cell r="V1485">
            <v>4290000000</v>
          </cell>
          <cell r="W1485">
            <v>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N1486">
            <v>0</v>
          </cell>
          <cell r="O1486" t="str">
            <v>Gastos Ordinarios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5000000000</v>
          </cell>
          <cell r="V1486">
            <v>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N1487">
            <v>0</v>
          </cell>
          <cell r="O1487" t="str">
            <v>Gastos por Actividades Reguladas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5100000000</v>
          </cell>
          <cell r="V1487">
            <v>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N1488">
            <v>0</v>
          </cell>
          <cell r="O1488" t="str">
            <v>Costo de Ventas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5110000000</v>
          </cell>
          <cell r="V1488">
            <v>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N1489">
            <v>0</v>
          </cell>
          <cell r="O1489" t="str">
            <v>Compras de Energía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5110100000</v>
          </cell>
          <cell r="V1489">
            <v>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N1490">
            <v>0</v>
          </cell>
          <cell r="O1490" t="str">
            <v>Compras de Energía Mercado Spot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5110100100</v>
          </cell>
          <cell r="V1490">
            <v>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N1491">
            <v>0</v>
          </cell>
          <cell r="O1491" t="str">
            <v>Compras de Energia Mercado Spot Empresa de grupo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5110100101</v>
          </cell>
          <cell r="V1491">
            <v>5110100101</v>
          </cell>
          <cell r="W1491">
            <v>0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N1492">
            <v>0</v>
          </cell>
          <cell r="O1492" t="str">
            <v>Compras de Energia Mercado Spot  Otras Empresas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5110100102</v>
          </cell>
          <cell r="V1492">
            <v>5110100102</v>
          </cell>
          <cell r="W1492">
            <v>0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N1493">
            <v>0</v>
          </cell>
          <cell r="O1493" t="str">
            <v>Compras de Energía Mercado Contrato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5110100200</v>
          </cell>
          <cell r="V1493">
            <v>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N1494">
            <v>0</v>
          </cell>
          <cell r="O1494" t="str">
            <v>Compras de Energia Mercado Contrato Empresa de grupo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5110100201</v>
          </cell>
          <cell r="V1494">
            <v>5110100201</v>
          </cell>
          <cell r="W1494">
            <v>0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N1495">
            <v>0</v>
          </cell>
          <cell r="O1495" t="str">
            <v>Compras de Energia Mercado Contrato  Otras Empresas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5110100202</v>
          </cell>
          <cell r="V1495">
            <v>5110100202</v>
          </cell>
          <cell r="W1495">
            <v>0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N1496">
            <v>0</v>
          </cell>
          <cell r="O1496" t="str">
            <v>Reliquidaciones de Potencia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5110100300</v>
          </cell>
          <cell r="V1496">
            <v>5110100300</v>
          </cell>
          <cell r="W1496">
            <v>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N1497">
            <v>0</v>
          </cell>
          <cell r="O1497" t="str">
            <v>Descuentos en Compra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5110100400</v>
          </cell>
          <cell r="V1497">
            <v>5110100400</v>
          </cell>
          <cell r="W1497">
            <v>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N1498">
            <v>0</v>
          </cell>
          <cell r="O1498" t="str">
            <v>Combustibles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5110200000</v>
          </cell>
          <cell r="V1498">
            <v>5110200000</v>
          </cell>
          <cell r="W1498">
            <v>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N1499">
            <v>0</v>
          </cell>
          <cell r="O1499" t="str">
            <v>Otros Costos Directos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5110300000</v>
          </cell>
          <cell r="V1499">
            <v>5110300000</v>
          </cell>
          <cell r="W1499">
            <v>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N1500">
            <v>0</v>
          </cell>
          <cell r="O1500" t="str">
            <v>Gastos Administrativos y Operacionales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5120000000</v>
          </cell>
          <cell r="V1500">
            <v>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N1501">
            <v>0</v>
          </cell>
          <cell r="O1501" t="str">
            <v>Gastos de Personal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5120100000</v>
          </cell>
          <cell r="V1501">
            <v>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N1502">
            <v>0</v>
          </cell>
          <cell r="O1502" t="str">
            <v>Sueldos y Salarios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5120100100</v>
          </cell>
          <cell r="V1502">
            <v>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N1503">
            <v>0</v>
          </cell>
          <cell r="O1503" t="str">
            <v>Sueldos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5120100101</v>
          </cell>
          <cell r="V1503">
            <v>5120100101</v>
          </cell>
          <cell r="W1503">
            <v>0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N1504">
            <v>0</v>
          </cell>
          <cell r="O1504" t="str">
            <v>Sueldos Extranjeros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5120100102</v>
          </cell>
          <cell r="V1504">
            <v>5120100102</v>
          </cell>
          <cell r="W1504">
            <v>0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N1505">
            <v>0</v>
          </cell>
          <cell r="O1505" t="str">
            <v>Sueldos Capitalizables (TPI)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5120100200</v>
          </cell>
          <cell r="V1505">
            <v>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N1506">
            <v>0</v>
          </cell>
          <cell r="O1506" t="str">
            <v>Sueldos Capitalizables (TPI)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5120100201</v>
          </cell>
          <cell r="V1506">
            <v>5120100201</v>
          </cell>
          <cell r="W1506">
            <v>0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N1507">
            <v>0</v>
          </cell>
          <cell r="O1507" t="str">
            <v>Beneficios Marginales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5120100300</v>
          </cell>
          <cell r="V1507">
            <v>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5120100301</v>
          </cell>
          <cell r="V1508">
            <v>5120100300</v>
          </cell>
          <cell r="W1508">
            <v>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N1509">
            <v>0</v>
          </cell>
          <cell r="O1509" t="str">
            <v>Regalía Pascual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5120100302</v>
          </cell>
          <cell r="V1509">
            <v>5120100300</v>
          </cell>
          <cell r="W1509">
            <v>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N1510">
            <v>0</v>
          </cell>
          <cell r="O1510" t="str">
            <v>Vacaciones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5120100303</v>
          </cell>
          <cell r="V1510">
            <v>5120100300</v>
          </cell>
          <cell r="W1510">
            <v>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N1511">
            <v>0</v>
          </cell>
          <cell r="O1511" t="str">
            <v>Prima Vacacional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5120100304</v>
          </cell>
          <cell r="V1511">
            <v>5120100300</v>
          </cell>
          <cell r="W1511">
            <v>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N1512">
            <v>0</v>
          </cell>
          <cell r="O1512" t="str">
            <v>Bonificaciones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5120100305</v>
          </cell>
          <cell r="V1512">
            <v>5120100300</v>
          </cell>
          <cell r="W1512">
            <v>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N1513">
            <v>0</v>
          </cell>
          <cell r="O1513" t="str">
            <v>Incentivos al Personal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5120100306</v>
          </cell>
          <cell r="V1513">
            <v>5120100300</v>
          </cell>
          <cell r="W1513">
            <v>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N1514">
            <v>0</v>
          </cell>
          <cell r="O1514" t="str">
            <v>Horas Extras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5120100307</v>
          </cell>
          <cell r="V1514">
            <v>5120100300</v>
          </cell>
          <cell r="W1514">
            <v>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N1515">
            <v>0</v>
          </cell>
          <cell r="O1515" t="str">
            <v>Indemnización Laboral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5120100308</v>
          </cell>
          <cell r="V1515">
            <v>5120100300</v>
          </cell>
          <cell r="W1515">
            <v>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N1516">
            <v>0</v>
          </cell>
          <cell r="O1516" t="str">
            <v>Adm. De Fondos de Pensiones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5120100309</v>
          </cell>
          <cell r="V1516">
            <v>5120100300</v>
          </cell>
          <cell r="W1516">
            <v>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N1517">
            <v>0</v>
          </cell>
          <cell r="O1517" t="str">
            <v>Seguro Familiar de Salud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5120100310</v>
          </cell>
          <cell r="V1517">
            <v>5120100300</v>
          </cell>
          <cell r="W1517">
            <v>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N1518">
            <v>0</v>
          </cell>
          <cell r="O1518" t="str">
            <v>INFOTEP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5120100311</v>
          </cell>
          <cell r="V1518">
            <v>5120100300</v>
          </cell>
          <cell r="W1518">
            <v>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N1519">
            <v>0</v>
          </cell>
          <cell r="O1519" t="str">
            <v>Dietas y Viaticos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N1520">
            <v>0</v>
          </cell>
          <cell r="O1520" t="str">
            <v>Capacitación y Adiestramientos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N1521">
            <v>0</v>
          </cell>
          <cell r="O1521" t="str">
            <v>Viajes y Representación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N1522">
            <v>0</v>
          </cell>
          <cell r="O1522" t="str">
            <v>Atenciones al Empleado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5120100315</v>
          </cell>
          <cell r="V1522">
            <v>5120100300</v>
          </cell>
          <cell r="W1522">
            <v>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N1523">
            <v>0</v>
          </cell>
          <cell r="O1523" t="str">
            <v>Uniformes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5120100316</v>
          </cell>
          <cell r="V1523">
            <v>5120100300</v>
          </cell>
          <cell r="W1523">
            <v>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N1524">
            <v>0</v>
          </cell>
          <cell r="O1524" t="str">
            <v>Seguro Medico y Salud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5120100317</v>
          </cell>
          <cell r="V1524">
            <v>5120100300</v>
          </cell>
          <cell r="W1524">
            <v>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N1525">
            <v>0</v>
          </cell>
          <cell r="O1525" t="str">
            <v>Seguro de Vida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5120100318</v>
          </cell>
          <cell r="V1525">
            <v>5120100300</v>
          </cell>
          <cell r="W1525">
            <v>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N1526">
            <v>0</v>
          </cell>
          <cell r="O1526" t="str">
            <v>Riesgo Laboral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5120100319</v>
          </cell>
          <cell r="V1526">
            <v>5120100300</v>
          </cell>
          <cell r="W1526">
            <v>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N1527">
            <v>0</v>
          </cell>
          <cell r="O1527" t="str">
            <v>Cesantía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5120100320</v>
          </cell>
          <cell r="V1527">
            <v>5120100300</v>
          </cell>
          <cell r="W1527">
            <v>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N1528">
            <v>0</v>
          </cell>
          <cell r="O1528" t="str">
            <v>Asignación de Combustibles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5120100321</v>
          </cell>
          <cell r="V1528">
            <v>5120100300</v>
          </cell>
          <cell r="W1528">
            <v>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N1529">
            <v>0</v>
          </cell>
          <cell r="O1529" t="str">
            <v>Beneficios marginales Extranjeros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5120100322</v>
          </cell>
          <cell r="V1529">
            <v>5120100322</v>
          </cell>
          <cell r="W1529">
            <v>0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N1530">
            <v>0</v>
          </cell>
          <cell r="O1530" t="str">
            <v>Cargas Sociales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5120100400</v>
          </cell>
          <cell r="V1530">
            <v>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N1531">
            <v>0</v>
          </cell>
          <cell r="O1531" t="str">
            <v>Enterrieros por Fallecimiento Laboral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5120100401</v>
          </cell>
          <cell r="V1531" t="str">
            <v>5120100400</v>
          </cell>
          <cell r="W1531">
            <v>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N1532">
            <v>0</v>
          </cell>
          <cell r="O1532" t="str">
            <v>Actividades Culturales y Deportivas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5120100402</v>
          </cell>
          <cell r="V1532" t="str">
            <v>5120100400</v>
          </cell>
          <cell r="W1532">
            <v>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N1533">
            <v>0</v>
          </cell>
          <cell r="O1533" t="str">
            <v>Otros Gastos de Personal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5120100500</v>
          </cell>
          <cell r="V1533" t="str">
            <v>5120100500</v>
          </cell>
          <cell r="W1533">
            <v>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N1534">
            <v>0</v>
          </cell>
          <cell r="O1534" t="str">
            <v>Reparacion y Mantenimiento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5120200000</v>
          </cell>
          <cell r="V1534">
            <v>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N1535">
            <v>0</v>
          </cell>
          <cell r="O1535" t="str">
            <v>Reparación y Mantenimientos Edificaciones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5120200100</v>
          </cell>
          <cell r="V1535" t="str">
            <v>5120200100</v>
          </cell>
          <cell r="W1535">
            <v>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N1536">
            <v>0</v>
          </cell>
          <cell r="O1536" t="str">
            <v>Reparación y manten. Mobiliarios y Equipos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5120200200</v>
          </cell>
          <cell r="V1536" t="str">
            <v>5120200200</v>
          </cell>
          <cell r="W1536">
            <v>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N1537">
            <v>0</v>
          </cell>
          <cell r="O1537" t="str">
            <v>Reparación y manten. Maquinarias y Equipos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5120200300</v>
          </cell>
          <cell r="V1537" t="str">
            <v>5120200300</v>
          </cell>
          <cell r="W1537">
            <v>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N1538">
            <v>0</v>
          </cell>
          <cell r="O1538" t="str">
            <v>Reparación y Mantenimientos Equipo Telec. E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5120200400</v>
          </cell>
          <cell r="V1538" t="str">
            <v>5120200400</v>
          </cell>
          <cell r="W1538">
            <v>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N1539">
            <v>0</v>
          </cell>
          <cell r="O1539" t="str">
            <v>Reparación y Mantenimientos Transformadores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5120200500</v>
          </cell>
          <cell r="V1539" t="str">
            <v>5120200500</v>
          </cell>
          <cell r="W1539">
            <v>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N1540">
            <v>0</v>
          </cell>
          <cell r="O1540" t="str">
            <v>Reparación y Mantenimientos Subestaciones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5120200600</v>
          </cell>
          <cell r="V1540" t="str">
            <v>5120200600</v>
          </cell>
          <cell r="W1540">
            <v>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N1541">
            <v>0</v>
          </cell>
          <cell r="O1541" t="str">
            <v>Reparación y manten. Vehículos y Equipos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5120200700</v>
          </cell>
          <cell r="V1541" t="str">
            <v>5120200700</v>
          </cell>
          <cell r="W1541">
            <v>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N1542">
            <v>0</v>
          </cell>
          <cell r="O1542" t="str">
            <v>Reparación y Mantenimientos Otros Equipos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5120200800</v>
          </cell>
          <cell r="V1542" t="str">
            <v>5120200800</v>
          </cell>
          <cell r="W1542">
            <v>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N1543">
            <v>0</v>
          </cell>
          <cell r="O1543" t="str">
            <v>Reparación y manten. Instalaciónes Electric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5120200900</v>
          </cell>
          <cell r="V1543" t="str">
            <v>5120200900</v>
          </cell>
          <cell r="W1543">
            <v>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N1544">
            <v>0</v>
          </cell>
          <cell r="O1544" t="str">
            <v>Reparación y Mantenimientos Eq. Audiovisual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5120201000</v>
          </cell>
          <cell r="V1544" t="str">
            <v>5120201000</v>
          </cell>
          <cell r="W1544">
            <v>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N1545">
            <v>0</v>
          </cell>
          <cell r="O1545" t="str">
            <v>Reparación y Mantenimientos Mejoras Prop. Arrendad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5120201100</v>
          </cell>
          <cell r="V1545" t="str">
            <v>5120201100</v>
          </cell>
          <cell r="W1545">
            <v>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N1546">
            <v>0</v>
          </cell>
          <cell r="O1546" t="str">
            <v>Reparación y Mantenimientos Sistemas Informáticos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5120201200</v>
          </cell>
          <cell r="V1546" t="str">
            <v>5120201200</v>
          </cell>
          <cell r="W1546">
            <v>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N1547">
            <v>0</v>
          </cell>
          <cell r="O1547" t="str">
            <v>Honorarios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5120300000</v>
          </cell>
          <cell r="V1547">
            <v>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N1548">
            <v>0</v>
          </cell>
          <cell r="O1548" t="str">
            <v>Honorarios Profesionales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5120300100</v>
          </cell>
          <cell r="V1548">
            <v>5120300100</v>
          </cell>
          <cell r="W1548">
            <v>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N1549">
            <v>0</v>
          </cell>
          <cell r="O1549" t="str">
            <v>Honorarios Notariales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5120300200</v>
          </cell>
          <cell r="V1549">
            <v>5120300200</v>
          </cell>
          <cell r="W1549">
            <v>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N1550">
            <v>0</v>
          </cell>
          <cell r="O1550" t="str">
            <v>Honorarios de Asesoria Financiera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5120300300</v>
          </cell>
          <cell r="V1550">
            <v>5120300300</v>
          </cell>
          <cell r="W1550">
            <v>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N1551">
            <v>0</v>
          </cell>
          <cell r="O1551" t="str">
            <v xml:space="preserve">Honorarios de Asesoria Fiscal 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5120300400</v>
          </cell>
          <cell r="V1551">
            <v>5120300400</v>
          </cell>
          <cell r="W1551">
            <v>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N1552">
            <v>0</v>
          </cell>
          <cell r="O1552" t="str">
            <v>Honorarios de Asesoria Legal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5120300500</v>
          </cell>
          <cell r="V1552">
            <v>5120300500</v>
          </cell>
          <cell r="W1552">
            <v>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N1553">
            <v>0</v>
          </cell>
          <cell r="O1553" t="str">
            <v>Honorarios de Auditoria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5120300600</v>
          </cell>
          <cell r="V1553">
            <v>5120300600</v>
          </cell>
          <cell r="W1553">
            <v>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N1554">
            <v>0</v>
          </cell>
          <cell r="O1554" t="str">
            <v>Suministros y Servicios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5120400000</v>
          </cell>
          <cell r="V1554">
            <v>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N1555">
            <v>0</v>
          </cell>
          <cell r="O1555" t="str">
            <v>Energía Eléctrica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5120400100</v>
          </cell>
          <cell r="V1555" t="str">
            <v>5120400100</v>
          </cell>
          <cell r="W1555">
            <v>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N1556">
            <v>0</v>
          </cell>
          <cell r="O1556" t="str">
            <v>Agua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5120400200</v>
          </cell>
          <cell r="V1556" t="str">
            <v>5120400200</v>
          </cell>
          <cell r="W1556">
            <v>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N1557">
            <v>0</v>
          </cell>
          <cell r="O1557" t="str">
            <v>Telefonos y Comunicaciones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5120400300</v>
          </cell>
          <cell r="V1557" t="str">
            <v>5120400300</v>
          </cell>
          <cell r="W1557">
            <v>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N1558">
            <v>0</v>
          </cell>
          <cell r="O1558" t="str">
            <v>Combustibles y Lubricantes Vehículos y Eq. Trans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5120400400</v>
          </cell>
          <cell r="V1558" t="str">
            <v>5120400400</v>
          </cell>
          <cell r="W1558">
            <v>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N1559">
            <v>0</v>
          </cell>
          <cell r="O1559" t="str">
            <v>Combustibles y Lubricantes Maq. y Equipos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5120400500</v>
          </cell>
          <cell r="V1559" t="str">
            <v>5120400500</v>
          </cell>
          <cell r="W1559">
            <v>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N1560">
            <v>0</v>
          </cell>
          <cell r="O1560" t="str">
            <v>Gastos Suministros y Materiales de Oficina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5120400600</v>
          </cell>
          <cell r="V1560" t="str">
            <v>5120400600</v>
          </cell>
          <cell r="W1560">
            <v>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N1561">
            <v>0</v>
          </cell>
          <cell r="O1561" t="str">
            <v>Gastos Impresos de Documentos empresariales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5120400700</v>
          </cell>
          <cell r="V1561" t="str">
            <v>5120400700</v>
          </cell>
          <cell r="W1561">
            <v>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N1562">
            <v>0</v>
          </cell>
          <cell r="O1562" t="str">
            <v>Gastos Materiales de Limpieza y Aseo de pers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5120400800</v>
          </cell>
          <cell r="V1562" t="str">
            <v>5120400800</v>
          </cell>
          <cell r="W1562">
            <v>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N1563">
            <v>0</v>
          </cell>
          <cell r="O1563" t="str">
            <v>Gastos de Seguridad y Vigilancia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5120400900</v>
          </cell>
          <cell r="V1563" t="str">
            <v>5120400900</v>
          </cell>
          <cell r="W1563">
            <v>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N1564">
            <v>0</v>
          </cell>
          <cell r="O1564" t="str">
            <v>Gastos Asistencias Medicas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5120401000</v>
          </cell>
          <cell r="V1564" t="str">
            <v>5120401000</v>
          </cell>
          <cell r="W1564">
            <v>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N1565">
            <v>0</v>
          </cell>
          <cell r="O1565" t="str">
            <v>Materiales y servicios Medio Ambiente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5120401100</v>
          </cell>
          <cell r="V1565" t="str">
            <v>5120401100</v>
          </cell>
          <cell r="W1565">
            <v>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N1566">
            <v>0</v>
          </cell>
          <cell r="O1566" t="str">
            <v>Materiales y Equipos de protección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5120401200</v>
          </cell>
          <cell r="V1566" t="str">
            <v>5120401200</v>
          </cell>
          <cell r="W1566">
            <v>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N1567">
            <v>0</v>
          </cell>
          <cell r="O1567" t="str">
            <v>Herramientas y prendas de trabajo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5120401300</v>
          </cell>
          <cell r="V1567" t="str">
            <v>5120401300</v>
          </cell>
          <cell r="W1567">
            <v>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N1568">
            <v>0</v>
          </cell>
          <cell r="O1568" t="str">
            <v>Gastos Transporte y peajes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5120401400</v>
          </cell>
          <cell r="V1568" t="str">
            <v>5120401400</v>
          </cell>
          <cell r="W1568">
            <v>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N1569">
            <v>0</v>
          </cell>
          <cell r="O1569" t="str">
            <v>Indemnizaciones a Terceros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5120401500</v>
          </cell>
          <cell r="V1569" t="str">
            <v>5120401500</v>
          </cell>
          <cell r="W1569">
            <v>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N1570">
            <v>0</v>
          </cell>
          <cell r="O1570" t="str">
            <v>Derechos y Gastos Arancelarios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5120401600</v>
          </cell>
          <cell r="V1570" t="str">
            <v>5120401600</v>
          </cell>
          <cell r="W1570">
            <v>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N1571">
            <v>0</v>
          </cell>
          <cell r="O1571" t="str">
            <v>Fletes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5120401700</v>
          </cell>
          <cell r="V1571" t="str">
            <v>5120401700</v>
          </cell>
          <cell r="W1571">
            <v>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N1572">
            <v>0</v>
          </cell>
          <cell r="O1572" t="str">
            <v>Gastos Materiales Diversos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5120401800</v>
          </cell>
          <cell r="V1572" t="str">
            <v>5120401800</v>
          </cell>
          <cell r="W1572">
            <v>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N1573">
            <v>0</v>
          </cell>
          <cell r="O1573" t="str">
            <v>Material de Desechos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5120401900</v>
          </cell>
          <cell r="V1573" t="str">
            <v>5120401900</v>
          </cell>
          <cell r="W1573">
            <v>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N1574">
            <v>0</v>
          </cell>
          <cell r="O1574" t="str">
            <v>Material para Servicios Contratados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5120402000</v>
          </cell>
          <cell r="V1574" t="str">
            <v>5120402000</v>
          </cell>
          <cell r="W1574">
            <v>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N1575">
            <v>0</v>
          </cell>
          <cell r="O1575" t="str">
            <v>Gastos de Limpieza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5120402100</v>
          </cell>
          <cell r="V1575" t="str">
            <v>5120402100</v>
          </cell>
          <cell r="W1575">
            <v>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N1576">
            <v>0</v>
          </cell>
          <cell r="O1576" t="str">
            <v>Gastos Contratos de Cobranzas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5120402200</v>
          </cell>
          <cell r="V1576" t="str">
            <v>5120402200</v>
          </cell>
          <cell r="W1576">
            <v>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N1577">
            <v>0</v>
          </cell>
          <cell r="O1577" t="str">
            <v>Gastos Contratos Servicios Tecnicos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5120402300</v>
          </cell>
          <cell r="V1577" t="str">
            <v>5120402300</v>
          </cell>
          <cell r="W1577">
            <v>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N1578">
            <v>0</v>
          </cell>
          <cell r="O1578" t="str">
            <v>Contrato Servicio de Mensajeria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5120402400</v>
          </cell>
          <cell r="V1578" t="str">
            <v>5120402400</v>
          </cell>
          <cell r="W1578">
            <v>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N1579">
            <v>0</v>
          </cell>
          <cell r="O1579" t="str">
            <v>Gastos Contratos Mantenimientos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5120402500</v>
          </cell>
          <cell r="V1579" t="str">
            <v>5120402500</v>
          </cell>
          <cell r="W1579">
            <v>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N1580">
            <v>0</v>
          </cell>
          <cell r="O1580" t="str">
            <v>Gastos Contratos Otros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5120402600</v>
          </cell>
          <cell r="V1580" t="str">
            <v>5120402600</v>
          </cell>
          <cell r="W1580">
            <v>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N1581">
            <v>0</v>
          </cell>
          <cell r="O1581" t="str">
            <v>Gastos Contratos Corte y Reconexión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5120402700</v>
          </cell>
          <cell r="V1581" t="str">
            <v>5120402700</v>
          </cell>
          <cell r="W1581">
            <v>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N1582">
            <v>0</v>
          </cell>
          <cell r="O1582" t="str">
            <v xml:space="preserve">Gastos Por Servicios Profesionales Contratados  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5120402800</v>
          </cell>
          <cell r="V1582">
            <v>5120402800</v>
          </cell>
          <cell r="W1582">
            <v>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N1583">
            <v>0</v>
          </cell>
          <cell r="O1583" t="str">
            <v>Gastos Impresos Artisticos de Promocion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5120402900</v>
          </cell>
          <cell r="V1583">
            <v>5120402900</v>
          </cell>
          <cell r="W1583">
            <v>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N1584">
            <v>0</v>
          </cell>
          <cell r="O1584" t="str">
            <v>Gastos Judiciales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5120403000</v>
          </cell>
          <cell r="V1584">
            <v>5120403000</v>
          </cell>
          <cell r="W1584">
            <v>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N1585">
            <v>0</v>
          </cell>
          <cell r="O1585" t="str">
            <v>Gastos Legales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5120403100</v>
          </cell>
          <cell r="V1585">
            <v>5120403100</v>
          </cell>
          <cell r="W1585">
            <v>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N1586">
            <v>0</v>
          </cell>
          <cell r="O1586" t="str">
            <v>Comisiones por Cobros con Tarjetas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5120403200</v>
          </cell>
          <cell r="V1586">
            <v>5120403200</v>
          </cell>
          <cell r="W1586">
            <v>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N1587">
            <v>0</v>
          </cell>
          <cell r="O1587" t="str">
            <v>Multas y Sanciones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5120403300</v>
          </cell>
          <cell r="V1587">
            <v>5120403300</v>
          </cell>
          <cell r="W1587">
            <v>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N1588">
            <v>0</v>
          </cell>
          <cell r="O1588" t="str">
            <v>Uniformes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5120403400</v>
          </cell>
          <cell r="V1588">
            <v>5120403400</v>
          </cell>
          <cell r="W1588">
            <v>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N1589">
            <v>0</v>
          </cell>
          <cell r="O1589" t="str">
            <v>Suscripciones y Cuotas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5120403500</v>
          </cell>
          <cell r="V1589">
            <v>5120403500</v>
          </cell>
          <cell r="W1589">
            <v>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N1590">
            <v>0</v>
          </cell>
          <cell r="O1590" t="str">
            <v>Gastos Fiestas y Reuniones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5120403600</v>
          </cell>
          <cell r="V1590">
            <v>5120403600</v>
          </cell>
          <cell r="W1590">
            <v>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N1591">
            <v>0</v>
          </cell>
          <cell r="O1591" t="str">
            <v>Utensilios de Cocina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5120403700</v>
          </cell>
          <cell r="V1591">
            <v>5120403700</v>
          </cell>
          <cell r="W1591">
            <v>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N1592">
            <v>0</v>
          </cell>
          <cell r="O1592" t="str">
            <v>Material de Primeros Auxilios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5120403800</v>
          </cell>
          <cell r="V1592">
            <v>5120403800</v>
          </cell>
          <cell r="W1592">
            <v>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N1593">
            <v>0</v>
          </cell>
          <cell r="O1593" t="str">
            <v>Gastos Contratos Detección Fraudes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5120403900</v>
          </cell>
          <cell r="V1593">
            <v>5120403900</v>
          </cell>
          <cell r="W1593">
            <v>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N1594">
            <v>0</v>
          </cell>
          <cell r="O1594" t="str">
            <v>Arrendamientos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5120500000</v>
          </cell>
          <cell r="V1594">
            <v>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N1595">
            <v>0</v>
          </cell>
          <cell r="O1595" t="str">
            <v>Alquiler de Vehículos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5120500100</v>
          </cell>
          <cell r="V1595">
            <v>5120500100</v>
          </cell>
          <cell r="W1595">
            <v>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N1596">
            <v>0</v>
          </cell>
          <cell r="O1596" t="str">
            <v>Alquiler de Viviendas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5120500200</v>
          </cell>
          <cell r="V1596">
            <v>5120500200</v>
          </cell>
          <cell r="W1596">
            <v>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N1597">
            <v>0</v>
          </cell>
          <cell r="O1597" t="str">
            <v>Alquiler de Inmuebles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5120500300</v>
          </cell>
          <cell r="V1597">
            <v>5120500300</v>
          </cell>
          <cell r="W1597">
            <v>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N1598">
            <v>0</v>
          </cell>
          <cell r="O1598" t="str">
            <v>Alquiler de Equipos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5120500400</v>
          </cell>
          <cell r="V1598">
            <v>5120500400</v>
          </cell>
          <cell r="W1598">
            <v>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N1599">
            <v>0</v>
          </cell>
          <cell r="O1599" t="str">
            <v>Alquiler de Garajes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5120500500</v>
          </cell>
          <cell r="V1599">
            <v>5120500500</v>
          </cell>
          <cell r="W1599">
            <v>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N1600">
            <v>0</v>
          </cell>
          <cell r="O1600" t="str">
            <v>Alquiler de Vehículos Empleados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5120500600</v>
          </cell>
          <cell r="V1600">
            <v>5120500600</v>
          </cell>
          <cell r="W1600">
            <v>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N1601">
            <v>0</v>
          </cell>
          <cell r="O1601" t="str">
            <v>Depreciaciones y Amortizaciones de Activo Fijo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5120600000</v>
          </cell>
          <cell r="V1601">
            <v>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N1602">
            <v>0</v>
          </cell>
          <cell r="O1602" t="str">
            <v>Deprec. Edificios y Adecuaciones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5120600100</v>
          </cell>
          <cell r="V1602">
            <v>5120600000</v>
          </cell>
          <cell r="W1602">
            <v>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N1603">
            <v>0</v>
          </cell>
          <cell r="O1603" t="str">
            <v>Deprec. Mob. Y Equipo de Oficina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5120600200</v>
          </cell>
          <cell r="V1603">
            <v>5120600000</v>
          </cell>
          <cell r="W1603">
            <v>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N1604">
            <v>0</v>
          </cell>
          <cell r="O1604" t="str">
            <v>Deprec. Maquinarias y Equipos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5120600300</v>
          </cell>
          <cell r="V1604">
            <v>5120600000</v>
          </cell>
          <cell r="W1604">
            <v>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N1605">
            <v>0</v>
          </cell>
          <cell r="O1605" t="str">
            <v>Deprec. Equipos Telecomunicaciones e Informáticos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5120600400</v>
          </cell>
          <cell r="V1605">
            <v>5120600000</v>
          </cell>
          <cell r="W1605">
            <v>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N1606">
            <v>0</v>
          </cell>
          <cell r="O1606" t="str">
            <v>Deprec. Trasnsformadores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5120600500</v>
          </cell>
          <cell r="V1606">
            <v>5120600000</v>
          </cell>
          <cell r="W1606">
            <v>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N1607">
            <v>0</v>
          </cell>
          <cell r="O1607" t="str">
            <v>Deprec. Sub-Estaciones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5120600600</v>
          </cell>
          <cell r="V1607">
            <v>5120600000</v>
          </cell>
          <cell r="W1607">
            <v>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N1608">
            <v>0</v>
          </cell>
          <cell r="O1608" t="str">
            <v>Deprec. Vehículos y Equipo de Transporte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5120600700</v>
          </cell>
          <cell r="V1608">
            <v>5120600000</v>
          </cell>
          <cell r="W1608">
            <v>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N1609">
            <v>0</v>
          </cell>
          <cell r="O1609" t="str">
            <v>Deprec. Otros Activos Fijos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5120600800</v>
          </cell>
          <cell r="V1609">
            <v>5120600000</v>
          </cell>
          <cell r="W1609">
            <v>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N1610">
            <v>0</v>
          </cell>
          <cell r="O1610" t="str">
            <v>Deprec. Mejoras Propiedades Arrendadas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5120600900</v>
          </cell>
          <cell r="V1610">
            <v>5120600000</v>
          </cell>
          <cell r="W1610">
            <v>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N1611">
            <v>0</v>
          </cell>
          <cell r="O1611" t="str">
            <v xml:space="preserve">Deprec. Redes De Distribución 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5120601000</v>
          </cell>
          <cell r="V1611">
            <v>5120600000</v>
          </cell>
          <cell r="W1611">
            <v>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N1612">
            <v>0</v>
          </cell>
          <cell r="O1612" t="str">
            <v>Deprec. Equipos de Telemedida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5120601200</v>
          </cell>
          <cell r="V1612">
            <v>5120600000</v>
          </cell>
          <cell r="W1612">
            <v>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N1613">
            <v>0</v>
          </cell>
          <cell r="O1613" t="str">
            <v>Deprec. Medidores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5120601300</v>
          </cell>
          <cell r="V1613">
            <v>5120600000</v>
          </cell>
          <cell r="W1613">
            <v>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N1614">
            <v>0</v>
          </cell>
          <cell r="O1614" t="str">
            <v>Deprec. Acometidas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5120601400</v>
          </cell>
          <cell r="V1614">
            <v>5120600000</v>
          </cell>
          <cell r="W1614">
            <v>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N1615">
            <v>0</v>
          </cell>
          <cell r="O1615" t="str">
            <v>Deprec. Software y Licencias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5120601500</v>
          </cell>
          <cell r="V1615">
            <v>5120600000</v>
          </cell>
          <cell r="W1615">
            <v>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N1616">
            <v>0</v>
          </cell>
          <cell r="O1616" t="str">
            <v>Deprec. Equipos de Seguridad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5120601600</v>
          </cell>
          <cell r="V1616">
            <v>5120600000</v>
          </cell>
          <cell r="W1616">
            <v>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N1617">
            <v>0</v>
          </cell>
          <cell r="O1617" t="str">
            <v>Deprec. Banco  de  Capacitores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5120601700</v>
          </cell>
          <cell r="V1617">
            <v>5120600000</v>
          </cell>
          <cell r="W1617">
            <v>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N1618">
            <v>0</v>
          </cell>
          <cell r="O1618" t="str">
            <v>Deprec. Despachos Repartidor de Carga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5120601800</v>
          </cell>
          <cell r="V1618">
            <v>5120600000</v>
          </cell>
          <cell r="W1618">
            <v>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N1619">
            <v>0</v>
          </cell>
          <cell r="O1619" t="str">
            <v>Deprec. Luminarias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5120601900</v>
          </cell>
          <cell r="V1619">
            <v>5120600000</v>
          </cell>
          <cell r="W1619">
            <v>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N1620">
            <v>0</v>
          </cell>
          <cell r="O1620" t="str">
            <v>Deprec. Columnas y Alumbrados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5120602000</v>
          </cell>
          <cell r="V1620">
            <v>5120600000</v>
          </cell>
          <cell r="W1620">
            <v>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N1621">
            <v>0</v>
          </cell>
          <cell r="O1621" t="str">
            <v>Deprec. Interruptores Telecontrolados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5120602100</v>
          </cell>
          <cell r="V1621">
            <v>5120600000</v>
          </cell>
          <cell r="W1621">
            <v>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N1622">
            <v>0</v>
          </cell>
          <cell r="O1622" t="str">
            <v>Otras Amortizaciones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5120700000</v>
          </cell>
          <cell r="V1622">
            <v>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N1623">
            <v>0</v>
          </cell>
          <cell r="O1623" t="str">
            <v>Amortización Seguro Responsabilidad Civil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5120700100</v>
          </cell>
          <cell r="V1623">
            <v>5120700000</v>
          </cell>
          <cell r="W1623">
            <v>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N1624">
            <v>0</v>
          </cell>
          <cell r="O1624" t="str">
            <v>Amortización Seguro Fidelidad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5120700200</v>
          </cell>
          <cell r="V1624">
            <v>5120700000</v>
          </cell>
          <cell r="W1624">
            <v>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N1625">
            <v>0</v>
          </cell>
          <cell r="O1625" t="str">
            <v>Amortización Seguro Eq. de Transporte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5120700300</v>
          </cell>
          <cell r="V1625">
            <v>5120700000</v>
          </cell>
          <cell r="W1625">
            <v>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N1626">
            <v>0</v>
          </cell>
          <cell r="O1626" t="str">
            <v>Amortización Seguro Equipos varios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5120700400</v>
          </cell>
          <cell r="V1626">
            <v>5120700000</v>
          </cell>
          <cell r="W1626">
            <v>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N1627">
            <v>0</v>
          </cell>
          <cell r="O1627" t="str">
            <v>Amortización Seguro Instalaciónes y Construc.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5120700500</v>
          </cell>
          <cell r="V1627">
            <v>5120700000</v>
          </cell>
          <cell r="W1627">
            <v>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N1628">
            <v>0</v>
          </cell>
          <cell r="O1628" t="str">
            <v>Amortización Seguro de Medico y Salud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5120700600</v>
          </cell>
          <cell r="V1628">
            <v>5120700000</v>
          </cell>
          <cell r="W1628">
            <v>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N1629">
            <v>0</v>
          </cell>
          <cell r="O1629" t="str">
            <v>Amortización Seguro de Vida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5120700700</v>
          </cell>
          <cell r="V1629">
            <v>5120700000</v>
          </cell>
          <cell r="W1629">
            <v>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N1630">
            <v>0</v>
          </cell>
          <cell r="O1630" t="str">
            <v>Amortización Licencias Informaticas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5120700800</v>
          </cell>
          <cell r="V1630">
            <v>5120700000</v>
          </cell>
          <cell r="W1630">
            <v>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N1631">
            <v>0</v>
          </cell>
          <cell r="O1631" t="str">
            <v>Amortización Aplicaciónes informáticas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5120700900</v>
          </cell>
          <cell r="V1631">
            <v>5120700000</v>
          </cell>
          <cell r="W1631">
            <v>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N1632">
            <v>0</v>
          </cell>
          <cell r="O1632" t="str">
            <v>Amortizaciòn Servicios Pagados por Anticipado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5120701000</v>
          </cell>
          <cell r="V1632">
            <v>5120700000</v>
          </cell>
          <cell r="W1632">
            <v>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N1633">
            <v>0</v>
          </cell>
          <cell r="O1633" t="str">
            <v>Amortización Asesorías Instituciones Externo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5120701100</v>
          </cell>
          <cell r="V1633">
            <v>5120700000</v>
          </cell>
          <cell r="W1633">
            <v>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N1634">
            <v>0</v>
          </cell>
          <cell r="O1634" t="str">
            <v>Amortización Constitución Compañía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5120701200</v>
          </cell>
          <cell r="V1634">
            <v>5120700000</v>
          </cell>
          <cell r="W1634">
            <v>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N1635">
            <v>0</v>
          </cell>
          <cell r="O1635" t="str">
            <v>Amortización Seguro Fianza de Ejecución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5120701300</v>
          </cell>
          <cell r="V1635">
            <v>5120700000</v>
          </cell>
          <cell r="W1635">
            <v>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N1636">
            <v>0</v>
          </cell>
          <cell r="O1636" t="str">
            <v>Amortización Adecuación Propiedades Arrendadas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5120701400</v>
          </cell>
          <cell r="V1636">
            <v>5120700000</v>
          </cell>
          <cell r="W1636">
            <v>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N1637">
            <v>0</v>
          </cell>
          <cell r="O1637" t="str">
            <v>Amortización Seguro Riesgo Equipos Electrónico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5120701500</v>
          </cell>
          <cell r="V1637">
            <v>5120700000</v>
          </cell>
          <cell r="W1637">
            <v>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N1638">
            <v>0</v>
          </cell>
          <cell r="O1638" t="str">
            <v>Amortización Seguros de Incendio a lineas Aliadas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5120701600</v>
          </cell>
          <cell r="V1638">
            <v>5120700000</v>
          </cell>
          <cell r="W1638">
            <v>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N1639">
            <v>0</v>
          </cell>
          <cell r="O1639" t="str">
            <v>Cuentas Incobrables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5120800000</v>
          </cell>
          <cell r="V1639">
            <v>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N1640">
            <v>0</v>
          </cell>
          <cell r="O1640" t="str">
            <v>Gastos Cuentas Incobrables Clientes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5120800100</v>
          </cell>
          <cell r="V1640">
            <v>5120800100</v>
          </cell>
          <cell r="W1640">
            <v>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N1641">
            <v>0</v>
          </cell>
          <cell r="O1641" t="str">
            <v>Gastos Cuentas Incobrables Barrios Carenciados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5120800200</v>
          </cell>
          <cell r="V1641">
            <v>5120800200</v>
          </cell>
          <cell r="W1641">
            <v>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N1642">
            <v>0</v>
          </cell>
          <cell r="O1642" t="str">
            <v>Otras Cuentas Incobrables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5120800300</v>
          </cell>
          <cell r="V1642">
            <v>5120800300</v>
          </cell>
          <cell r="W1642">
            <v>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N1643">
            <v>0</v>
          </cell>
          <cell r="O1643" t="str">
            <v>Marketing y Relaciones Públicas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5120900000</v>
          </cell>
          <cell r="V1643">
            <v>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N1644">
            <v>0</v>
          </cell>
          <cell r="O1644" t="str">
            <v>Gastos Publicidad y Promocion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5120900100</v>
          </cell>
          <cell r="V1644">
            <v>5120900100</v>
          </cell>
          <cell r="W1644">
            <v>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N1645">
            <v>0</v>
          </cell>
          <cell r="O1645" t="str">
            <v>Gastos Relaciones Publicas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5120900200</v>
          </cell>
          <cell r="V1645">
            <v>5120900200</v>
          </cell>
          <cell r="W1645">
            <v>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N1646">
            <v>0</v>
          </cell>
          <cell r="O1646" t="str">
            <v>Impuestos y Tasas a los Ayuntamientos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5121000000</v>
          </cell>
          <cell r="V1646">
            <v>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N1647">
            <v>0</v>
          </cell>
          <cell r="O1647" t="str">
            <v>Gastos del 3% Ayuntamientos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5121000100</v>
          </cell>
          <cell r="V1647">
            <v>5121000100</v>
          </cell>
          <cell r="W1647">
            <v>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N1648">
            <v>0</v>
          </cell>
          <cell r="O1648" t="str">
            <v>Otros Impuestos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5121000200</v>
          </cell>
          <cell r="V1648">
            <v>5121000200</v>
          </cell>
          <cell r="W1648">
            <v>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N1649">
            <v>0</v>
          </cell>
          <cell r="O1649" t="str">
            <v>Aportes a Organismos Reguladores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5121100000</v>
          </cell>
          <cell r="V1649">
            <v>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N1650">
            <v>0</v>
          </cell>
          <cell r="O1650" t="str">
            <v>Aportes Organismos Coordinador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5121100100</v>
          </cell>
          <cell r="V1650">
            <v>5121100100</v>
          </cell>
          <cell r="W1650">
            <v>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N1651">
            <v>0</v>
          </cell>
          <cell r="O1651" t="str">
            <v>Aportes Superintendencia de Electricidad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5121100200</v>
          </cell>
          <cell r="V1651">
            <v>5121100200</v>
          </cell>
          <cell r="W1651">
            <v>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N1652">
            <v>0</v>
          </cell>
          <cell r="O1652" t="str">
            <v>Comisión Nacional de Energía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5121100300</v>
          </cell>
          <cell r="V1652">
            <v>5121100300</v>
          </cell>
          <cell r="W1652">
            <v>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N1653">
            <v>0</v>
          </cell>
          <cell r="O1653" t="str">
            <v>Otros Gastos Administrativos y Operacionales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5121200000</v>
          </cell>
          <cell r="V1653">
            <v>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N1654">
            <v>0</v>
          </cell>
          <cell r="O1654" t="str">
            <v>Otras atenciones Sociales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5121200100</v>
          </cell>
          <cell r="V1654">
            <v>5121200000</v>
          </cell>
          <cell r="W1654">
            <v>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N1655">
            <v>0</v>
          </cell>
          <cell r="O1655" t="str">
            <v>Donaciones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5121200200</v>
          </cell>
          <cell r="V1655">
            <v>5121200000</v>
          </cell>
          <cell r="W1655">
            <v>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N1656">
            <v>0</v>
          </cell>
          <cell r="O1656" t="str">
            <v>Gastos Gestion PGASE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5121200300</v>
          </cell>
          <cell r="V1656">
            <v>5121200300</v>
          </cell>
          <cell r="W1656">
            <v>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N1657">
            <v>0</v>
          </cell>
          <cell r="O1657" t="str">
            <v>Gastos Gestion PRA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5121200400</v>
          </cell>
          <cell r="V1657">
            <v>5121200000</v>
          </cell>
          <cell r="W1657">
            <v>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N1658">
            <v>0</v>
          </cell>
          <cell r="O1658" t="str">
            <v>Gasto por Faltante en Caja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5121200500</v>
          </cell>
          <cell r="V1658">
            <v>5121200000</v>
          </cell>
          <cell r="W1658">
            <v>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N1659">
            <v>0</v>
          </cell>
          <cell r="O1659" t="str">
            <v>Diferencia en precio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5121200600</v>
          </cell>
          <cell r="V1659">
            <v>5121200000</v>
          </cell>
          <cell r="W1659">
            <v>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N1660">
            <v>0</v>
          </cell>
          <cell r="O1660" t="str">
            <v xml:space="preserve">Diferencia en Verificacion de Factura 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5121200700</v>
          </cell>
          <cell r="V1660">
            <v>5121200000</v>
          </cell>
          <cell r="W1660">
            <v>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N1661">
            <v>0</v>
          </cell>
          <cell r="O1661" t="str">
            <v>Ajuste de Inventario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5121200800</v>
          </cell>
          <cell r="V1661">
            <v>5121200000</v>
          </cell>
          <cell r="W1661">
            <v>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N1662">
            <v>0</v>
          </cell>
          <cell r="O1662" t="str">
            <v>Gastos Varios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5121200900</v>
          </cell>
          <cell r="V1662">
            <v>5121200000</v>
          </cell>
          <cell r="W1662">
            <v>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N1663">
            <v>0</v>
          </cell>
          <cell r="O1663" t="str">
            <v>Gastos por Obsolecencia de Inventarios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5121201000</v>
          </cell>
          <cell r="V1663">
            <v>5121200000</v>
          </cell>
          <cell r="W1663">
            <v>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N1664">
            <v>0</v>
          </cell>
          <cell r="O1664" t="str">
            <v>Pérdida Baja de Activo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5121201100</v>
          </cell>
          <cell r="V1664">
            <v>5121200000</v>
          </cell>
          <cell r="W1664">
            <v>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N1665">
            <v>0</v>
          </cell>
          <cell r="O1665" t="str">
            <v>Adquisiciones para proyectos en proceso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5121300000</v>
          </cell>
          <cell r="V1665">
            <v>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N1666">
            <v>0</v>
          </cell>
          <cell r="O1666" t="str">
            <v>Subestaciones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5121300100</v>
          </cell>
          <cell r="V1666">
            <v>5121300100</v>
          </cell>
          <cell r="W1666">
            <v>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N1667">
            <v>0</v>
          </cell>
          <cell r="O1667" t="str">
            <v>Sistemas de Seguridad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5121300200</v>
          </cell>
          <cell r="V1667">
            <v>5121300200</v>
          </cell>
          <cell r="W1667">
            <v>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N1668">
            <v>0</v>
          </cell>
          <cell r="O1668" t="str">
            <v>Redes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5121300300</v>
          </cell>
          <cell r="V1668">
            <v>5121300300</v>
          </cell>
          <cell r="W1668">
            <v>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N1669">
            <v>0</v>
          </cell>
          <cell r="O1669" t="str">
            <v>Transformadores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5121300400</v>
          </cell>
          <cell r="V1669">
            <v>5121300400</v>
          </cell>
          <cell r="W1669">
            <v>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N1670">
            <v>0</v>
          </cell>
          <cell r="O1670" t="str">
            <v>Acometidas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5121300500</v>
          </cell>
          <cell r="V1670">
            <v>5121300500</v>
          </cell>
          <cell r="W1670">
            <v>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N1671">
            <v>0</v>
          </cell>
          <cell r="O1671" t="str">
            <v>Medidores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5121300600</v>
          </cell>
          <cell r="V1671">
            <v>5121300600</v>
          </cell>
          <cell r="W1671">
            <v>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N1672">
            <v>0</v>
          </cell>
          <cell r="O1672" t="str">
            <v>Luminarias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5121300700</v>
          </cell>
          <cell r="V1672">
            <v>5121300700</v>
          </cell>
          <cell r="W1672">
            <v>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N1673">
            <v>0</v>
          </cell>
          <cell r="O1673" t="str">
            <v>Columnas de Alumbrado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5121300800</v>
          </cell>
          <cell r="V1673">
            <v>5121300800</v>
          </cell>
          <cell r="W1673">
            <v>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N1674">
            <v>0</v>
          </cell>
          <cell r="O1674" t="str">
            <v>Bancos de Capacitores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5121300900</v>
          </cell>
          <cell r="V1674">
            <v>5121300900</v>
          </cell>
          <cell r="W1674">
            <v>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N1675">
            <v>0</v>
          </cell>
          <cell r="O1675" t="str">
            <v>Interruptores Telecontrolados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5121301000</v>
          </cell>
          <cell r="V1675">
            <v>5121301000</v>
          </cell>
          <cell r="W1675">
            <v>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L1676">
            <v>0</v>
          </cell>
          <cell r="M1676">
            <v>0</v>
          </cell>
          <cell r="N1676">
            <v>0</v>
          </cell>
          <cell r="O1676" t="str">
            <v>Postes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5121301100</v>
          </cell>
          <cell r="V1676">
            <v>5121301100</v>
          </cell>
          <cell r="W1676">
            <v>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J1677">
            <v>0</v>
          </cell>
          <cell r="K1677">
            <v>12</v>
          </cell>
          <cell r="L1677">
            <v>0</v>
          </cell>
          <cell r="M1677">
            <v>0</v>
          </cell>
          <cell r="N1677">
            <v>0</v>
          </cell>
          <cell r="O1677" t="str">
            <v>Materiales Eléctricos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5121301200</v>
          </cell>
          <cell r="V1677">
            <v>5121301200</v>
          </cell>
          <cell r="W1677">
            <v>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J1678">
            <v>0</v>
          </cell>
          <cell r="K1678">
            <v>13</v>
          </cell>
          <cell r="L1678">
            <v>0</v>
          </cell>
          <cell r="M1678">
            <v>0</v>
          </cell>
          <cell r="N1678">
            <v>0</v>
          </cell>
          <cell r="O1678" t="str">
            <v>Tubería y Laminas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5121301300</v>
          </cell>
          <cell r="V1678">
            <v>5121301300</v>
          </cell>
          <cell r="W1678">
            <v>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J1679">
            <v>0</v>
          </cell>
          <cell r="K1679">
            <v>14</v>
          </cell>
          <cell r="L1679">
            <v>0</v>
          </cell>
          <cell r="M1679">
            <v>0</v>
          </cell>
          <cell r="N1679">
            <v>0</v>
          </cell>
          <cell r="O1679" t="str">
            <v>Conductores y Cables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5121301400</v>
          </cell>
          <cell r="V1679">
            <v>5121301400</v>
          </cell>
          <cell r="W1679">
            <v>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J1680">
            <v>0</v>
          </cell>
          <cell r="K1680">
            <v>15</v>
          </cell>
          <cell r="L1680">
            <v>0</v>
          </cell>
          <cell r="M1680">
            <v>0</v>
          </cell>
          <cell r="N1680">
            <v>0</v>
          </cell>
          <cell r="O1680" t="str">
            <v>Materiales y Equipos Eléctricos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5121301500</v>
          </cell>
          <cell r="V1680">
            <v>5121301500</v>
          </cell>
          <cell r="W1680">
            <v>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J1681">
            <v>0</v>
          </cell>
          <cell r="K1681">
            <v>16</v>
          </cell>
          <cell r="L1681">
            <v>0</v>
          </cell>
          <cell r="M1681">
            <v>0</v>
          </cell>
          <cell r="N1681">
            <v>0</v>
          </cell>
          <cell r="O1681" t="str">
            <v>Aisladores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5121301600</v>
          </cell>
          <cell r="V1681">
            <v>5121301600</v>
          </cell>
          <cell r="W1681">
            <v>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J1682">
            <v>0</v>
          </cell>
          <cell r="K1682">
            <v>17</v>
          </cell>
          <cell r="L1682">
            <v>0</v>
          </cell>
          <cell r="M1682">
            <v>0</v>
          </cell>
          <cell r="N1682">
            <v>0</v>
          </cell>
          <cell r="O1682" t="str">
            <v>Unidades Generadoras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5121301700</v>
          </cell>
          <cell r="V1682">
            <v>5121301700</v>
          </cell>
          <cell r="W1682">
            <v>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J1683">
            <v>0</v>
          </cell>
          <cell r="K1683">
            <v>18</v>
          </cell>
          <cell r="L1683">
            <v>0</v>
          </cell>
          <cell r="M1683">
            <v>0</v>
          </cell>
          <cell r="N1683">
            <v>0</v>
          </cell>
          <cell r="O1683" t="str">
            <v>Material Chatarra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5121301800</v>
          </cell>
          <cell r="V1683">
            <v>5121301800</v>
          </cell>
          <cell r="W1683">
            <v>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J1684">
            <v>0</v>
          </cell>
          <cell r="K1684">
            <v>19</v>
          </cell>
          <cell r="L1684">
            <v>0</v>
          </cell>
          <cell r="M1684">
            <v>0</v>
          </cell>
          <cell r="N1684">
            <v>0</v>
          </cell>
          <cell r="O1684" t="str">
            <v>Materiales Mecanica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5121301900</v>
          </cell>
          <cell r="V1684">
            <v>5121301900</v>
          </cell>
          <cell r="W1684">
            <v>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J1685">
            <v>0</v>
          </cell>
          <cell r="K1685">
            <v>20</v>
          </cell>
          <cell r="L1685">
            <v>0</v>
          </cell>
          <cell r="M1685">
            <v>0</v>
          </cell>
          <cell r="N1685">
            <v>0</v>
          </cell>
          <cell r="O1685" t="str">
            <v>Sistemas y Equipos Informáticos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5121302000</v>
          </cell>
          <cell r="V1685">
            <v>5121302000</v>
          </cell>
          <cell r="W1685">
            <v>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J1686">
            <v>0</v>
          </cell>
          <cell r="K1686">
            <v>21</v>
          </cell>
          <cell r="L1686">
            <v>0</v>
          </cell>
          <cell r="M1686">
            <v>0</v>
          </cell>
          <cell r="N1686">
            <v>0</v>
          </cell>
          <cell r="O1686" t="str">
            <v>Materiales de Construcción y Ferretería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5121302100</v>
          </cell>
          <cell r="V1686">
            <v>5121302100</v>
          </cell>
          <cell r="W1686">
            <v>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J1687">
            <v>0</v>
          </cell>
          <cell r="K1687">
            <v>22</v>
          </cell>
          <cell r="L1687">
            <v>0</v>
          </cell>
          <cell r="M1687">
            <v>0</v>
          </cell>
          <cell r="N1687">
            <v>0</v>
          </cell>
          <cell r="O1687" t="str">
            <v>Maquinarias y Equipos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5121302200</v>
          </cell>
          <cell r="V1687">
            <v>5121302200</v>
          </cell>
          <cell r="W1687">
            <v>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N1688">
            <v>0</v>
          </cell>
          <cell r="O1688" t="str">
            <v>Resultados Financieros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5130000000</v>
          </cell>
          <cell r="V1688">
            <v>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N1689">
            <v>0</v>
          </cell>
          <cell r="O1689" t="str">
            <v>Ingresos Financieros y Cambiarios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5130100000</v>
          </cell>
          <cell r="V1689">
            <v>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N1690">
            <v>0</v>
          </cell>
          <cell r="O1690" t="str">
            <v>Ingresos Intereses Bancarios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5130100100</v>
          </cell>
          <cell r="V1690">
            <v>5130100000</v>
          </cell>
          <cell r="W1690">
            <v>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N1691">
            <v>0</v>
          </cell>
          <cell r="O1691" t="str">
            <v>Ingresos Intereses Certificados Financieros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5130100200</v>
          </cell>
          <cell r="V1691">
            <v>5130100000</v>
          </cell>
          <cell r="W1691">
            <v>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N1692">
            <v>0</v>
          </cell>
          <cell r="O1692" t="str">
            <v>Ingresos Intereses en Fact. Comercial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5130100300</v>
          </cell>
          <cell r="V1692">
            <v>5130100000</v>
          </cell>
          <cell r="W1692">
            <v>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N1693">
            <v>0</v>
          </cell>
          <cell r="O1693" t="str">
            <v>Ingresos Costos Finac. en Fact. Comercial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5130100400</v>
          </cell>
          <cell r="V1693">
            <v>5130100000</v>
          </cell>
          <cell r="W1693">
            <v>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N1694">
            <v>0</v>
          </cell>
          <cell r="O1694" t="str">
            <v>Otros Ingresos Financieros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5130100500</v>
          </cell>
          <cell r="V1694">
            <v>5130100000</v>
          </cell>
          <cell r="W1694">
            <v>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N1695">
            <v>0</v>
          </cell>
          <cell r="O1695" t="str">
            <v>Ingresos por Costos Comercial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5130100600</v>
          </cell>
          <cell r="V1695">
            <v>5130100000</v>
          </cell>
          <cell r="W1695">
            <v>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N1696">
            <v>0</v>
          </cell>
          <cell r="O1696" t="str">
            <v>Ingresos Comisión Cheque Devuelto Clientes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5130100700</v>
          </cell>
          <cell r="V1696">
            <v>5130100000</v>
          </cell>
          <cell r="W1696">
            <v>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N1697">
            <v>0</v>
          </cell>
          <cell r="O1697" t="str">
            <v>Ingresos Comisión Tarjeta Devuelta Clientes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5130100800</v>
          </cell>
          <cell r="V1697">
            <v>5130100000</v>
          </cell>
          <cell r="W1697">
            <v>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N1698">
            <v>0</v>
          </cell>
          <cell r="O1698" t="str">
            <v>Ingresos Intereses Ganados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5130100900</v>
          </cell>
          <cell r="V1698">
            <v>5130100000</v>
          </cell>
          <cell r="W1698">
            <v>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N1699">
            <v>0</v>
          </cell>
          <cell r="O1699" t="str">
            <v>Ingresos por Mora en Fact. Comercial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5130101000</v>
          </cell>
          <cell r="V1699">
            <v>5130100000</v>
          </cell>
          <cell r="W1699">
            <v>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N1700">
            <v>0</v>
          </cell>
          <cell r="O1700" t="str">
            <v>Ingresos por Diferencias Cambiaria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5130101100</v>
          </cell>
          <cell r="V1700">
            <v>5130100000</v>
          </cell>
          <cell r="W1700">
            <v>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N1701">
            <v>0</v>
          </cell>
          <cell r="O1701" t="str">
            <v>Gastos Financieros y Cambiarios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5130200000</v>
          </cell>
          <cell r="V1701">
            <v>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N1702">
            <v>0</v>
          </cell>
          <cell r="O1702" t="str">
            <v>Comisiones Bancarias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5130200100</v>
          </cell>
          <cell r="V1702">
            <v>5130200000</v>
          </cell>
          <cell r="W1702">
            <v>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N1703">
            <v>0</v>
          </cell>
          <cell r="O1703" t="str">
            <v>Comisiones Retencion de Estados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5130200200</v>
          </cell>
          <cell r="V1703">
            <v>5130200000</v>
          </cell>
          <cell r="W1703">
            <v>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N1704">
            <v>0</v>
          </cell>
          <cell r="O1704" t="str">
            <v>Comisiones Cheques Devueltos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5130200300</v>
          </cell>
          <cell r="V1704">
            <v>5130200000</v>
          </cell>
          <cell r="W1704">
            <v>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N1705">
            <v>0</v>
          </cell>
          <cell r="O1705" t="str">
            <v>Comisiones Pagos con Tarjetas de Credito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5130200400</v>
          </cell>
          <cell r="V1705">
            <v>5130200000</v>
          </cell>
          <cell r="W1705">
            <v>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N1706">
            <v>0</v>
          </cell>
          <cell r="O1706" t="str">
            <v>Gastos Intereses financieros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5130200500</v>
          </cell>
          <cell r="V1706">
            <v>5130200000</v>
          </cell>
          <cell r="W1706">
            <v>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N1707">
            <v>0</v>
          </cell>
          <cell r="O1707" t="str">
            <v>Gastos Intereses financieros Generadores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5130200600</v>
          </cell>
          <cell r="V1707">
            <v>5130200000</v>
          </cell>
          <cell r="W1707">
            <v>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N1708">
            <v>0</v>
          </cell>
          <cell r="O1708" t="str">
            <v>Gastos Diferencias Cambiarias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5130200700</v>
          </cell>
          <cell r="V1708">
            <v>5130200000</v>
          </cell>
          <cell r="W1708">
            <v>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N1709">
            <v>0</v>
          </cell>
          <cell r="O1709" t="str">
            <v>Gastos Intereses /Fianzas de Clientes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5130200800</v>
          </cell>
          <cell r="V1709">
            <v>5130200000</v>
          </cell>
          <cell r="W1709">
            <v>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N1710">
            <v>0</v>
          </cell>
          <cell r="O1710" t="str">
            <v>Comisión Cheques Girados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5130200900</v>
          </cell>
          <cell r="V1710">
            <v>5130200000</v>
          </cell>
          <cell r="W1710">
            <v>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N1711">
            <v>0</v>
          </cell>
          <cell r="O1711" t="str">
            <v>Comisión Uso Fondos en Tránsitos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5130201000</v>
          </cell>
          <cell r="V1711">
            <v>5130200000</v>
          </cell>
          <cell r="W1711">
            <v>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N1712">
            <v>0</v>
          </cell>
          <cell r="O1712" t="str">
            <v>Comisión Cheques Certificados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5130201100</v>
          </cell>
          <cell r="V1712">
            <v>5130200000</v>
          </cell>
          <cell r="W1712">
            <v>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N1713">
            <v>0</v>
          </cell>
          <cell r="O1713" t="str">
            <v>Comisión por Sobregiro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5130201200</v>
          </cell>
          <cell r="V1713">
            <v>5130200000</v>
          </cell>
          <cell r="W1713">
            <v>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N1714">
            <v>0</v>
          </cell>
          <cell r="O1714" t="str">
            <v>Efecto de la Valuación de los Activos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5140000000</v>
          </cell>
          <cell r="V1714">
            <v>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N1715">
            <v>0</v>
          </cell>
          <cell r="O1715" t="str">
            <v>Deterioro en el Valor de los Activos Fijos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5140100000</v>
          </cell>
          <cell r="V1715">
            <v>5140100000</v>
          </cell>
          <cell r="W1715">
            <v>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N1716">
            <v>0</v>
          </cell>
          <cell r="O1716" t="str">
            <v>Recuperación de Deterioro en el Valor de los Activos Fijos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N1717">
            <v>0</v>
          </cell>
          <cell r="O1717" t="str">
            <v>Revaluación de Activos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5140300000</v>
          </cell>
          <cell r="V1717">
            <v>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N1718">
            <v>0</v>
          </cell>
          <cell r="O1718" t="str">
            <v>Amortización Revaluación Edificios y Adecuaciones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5140300100</v>
          </cell>
          <cell r="V1718">
            <v>5140300000</v>
          </cell>
          <cell r="W1718">
            <v>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N1719">
            <v>0</v>
          </cell>
          <cell r="O1719" t="str">
            <v>Amortización Revaluación Mob. Y Equipo de Oficina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5140300200</v>
          </cell>
          <cell r="V1719">
            <v>5140300000</v>
          </cell>
          <cell r="W1719">
            <v>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N1720">
            <v>0</v>
          </cell>
          <cell r="O1720" t="str">
            <v>Amortización Revaluación Maquinarias y Equipos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5140300300</v>
          </cell>
          <cell r="V1720">
            <v>5140300000</v>
          </cell>
          <cell r="W1720">
            <v>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N1721">
            <v>0</v>
          </cell>
          <cell r="O1721" t="str">
            <v>Amortización Revaluac. Equipos Telec. e Informác.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5140300400</v>
          </cell>
          <cell r="V1721">
            <v>5140300000</v>
          </cell>
          <cell r="W1721">
            <v>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N1722">
            <v>0</v>
          </cell>
          <cell r="O1722" t="str">
            <v>Amortización Revaluación Líneas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5140300500</v>
          </cell>
          <cell r="V1722">
            <v>5140300000</v>
          </cell>
          <cell r="W1722">
            <v>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N1723">
            <v>0</v>
          </cell>
          <cell r="O1723" t="str">
            <v>Amortización Revaluación Sub-Estaciones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5140300600</v>
          </cell>
          <cell r="V1723">
            <v>5140300000</v>
          </cell>
          <cell r="W1723">
            <v>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N1724">
            <v>0</v>
          </cell>
          <cell r="O1724" t="str">
            <v>Amortización Revaluación Medidores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5140300700</v>
          </cell>
          <cell r="V1724">
            <v>5140300000</v>
          </cell>
          <cell r="W1724">
            <v>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N1725">
            <v>0</v>
          </cell>
          <cell r="O1725" t="str">
            <v>Amortización Reval. Vehículos y Eq. de Transporte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5140300800</v>
          </cell>
          <cell r="V1725">
            <v>5140300000</v>
          </cell>
          <cell r="W1725">
            <v>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N1726">
            <v>0</v>
          </cell>
          <cell r="O1726" t="str">
            <v>Amortización Revaluación Otros Activos Fijos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5140300900</v>
          </cell>
          <cell r="V1726">
            <v>5140300000</v>
          </cell>
          <cell r="W1726">
            <v>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N1727">
            <v>0</v>
          </cell>
          <cell r="O1727" t="str">
            <v>Impuestos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5150000000</v>
          </cell>
          <cell r="V1727">
            <v>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N1728">
            <v>0</v>
          </cell>
          <cell r="O1728" t="str">
            <v>Impuestos Corriente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5150100000</v>
          </cell>
          <cell r="V1728">
            <v>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N1729">
            <v>0</v>
          </cell>
          <cell r="O1729" t="str">
            <v>Gastos de ImpuestosSobre la Renta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5150100100</v>
          </cell>
          <cell r="V1729">
            <v>5150100100</v>
          </cell>
          <cell r="W1729">
            <v>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N1730">
            <v>0</v>
          </cell>
          <cell r="O1730" t="str">
            <v>Gastos Retribuciones Complementarias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5150100200</v>
          </cell>
          <cell r="V1730">
            <v>5150100200</v>
          </cell>
          <cell r="W1730">
            <v>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N1731">
            <v>0</v>
          </cell>
          <cell r="O1731" t="str">
            <v>Remesas al Exterior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5150100300</v>
          </cell>
          <cell r="V1731">
            <v>5150100300</v>
          </cell>
          <cell r="W1731">
            <v>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N1732">
            <v>0</v>
          </cell>
          <cell r="O1732" t="str">
            <v>Impuesto del 1% Sobre los Activos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5150100400</v>
          </cell>
          <cell r="V1732">
            <v>5150100400</v>
          </cell>
          <cell r="W1732">
            <v>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N1733">
            <v>0</v>
          </cell>
          <cell r="O1733" t="str">
            <v>Otros Impuestos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5150100500</v>
          </cell>
          <cell r="V1733">
            <v>5150100500</v>
          </cell>
          <cell r="W1733">
            <v>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N1734">
            <v>0</v>
          </cell>
          <cell r="O1734" t="str">
            <v>Impuestos Diferidos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5150200000</v>
          </cell>
          <cell r="V1734">
            <v>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N1735">
            <v>0</v>
          </cell>
          <cell r="O1735" t="str">
            <v>Otros Gastos de Actividades Reguladas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5190000000</v>
          </cell>
          <cell r="V1735">
            <v>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N1736">
            <v>0</v>
          </cell>
          <cell r="O1736" t="str">
            <v>Gastos por Actividades No Reguladas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5200000000</v>
          </cell>
          <cell r="V1736">
            <v>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N1737">
            <v>0</v>
          </cell>
          <cell r="O1737" t="str">
            <v>Costo de Ventas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5210000000</v>
          </cell>
          <cell r="V1737">
            <v>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N1738">
            <v>0</v>
          </cell>
          <cell r="O1738" t="str">
            <v>Gastos Operativos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5220000000</v>
          </cell>
          <cell r="V1738">
            <v>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N1739">
            <v>0</v>
          </cell>
          <cell r="O1739" t="str">
            <v>Gastos de Personal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5220100000</v>
          </cell>
          <cell r="V1739">
            <v>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N1740">
            <v>0</v>
          </cell>
          <cell r="O1740" t="str">
            <v>Sueldos y Salarios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5220100100</v>
          </cell>
          <cell r="V1740">
            <v>5220100100</v>
          </cell>
          <cell r="W1740">
            <v>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N1741">
            <v>0</v>
          </cell>
          <cell r="O1741" t="str">
            <v>Beneficios Marginales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5220100200</v>
          </cell>
          <cell r="V1741">
            <v>5220100200</v>
          </cell>
          <cell r="W1741">
            <v>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N1742">
            <v>0</v>
          </cell>
          <cell r="O1742" t="str">
            <v>Cargas Sociales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5220100300</v>
          </cell>
          <cell r="V1742">
            <v>5220100200</v>
          </cell>
          <cell r="W1742">
            <v>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N1743">
            <v>0</v>
          </cell>
          <cell r="O1743" t="str">
            <v>Otros Gastos de Personal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5220109900</v>
          </cell>
          <cell r="V1743">
            <v>5220100200</v>
          </cell>
          <cell r="W1743">
            <v>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N1744">
            <v>0</v>
          </cell>
          <cell r="O1744" t="str">
            <v>Reparaciones y Mantenimiento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5220200000</v>
          </cell>
          <cell r="V1744">
            <v>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N1745">
            <v>0</v>
          </cell>
          <cell r="O1745" t="str">
            <v>Honorarios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5220300000</v>
          </cell>
          <cell r="V1745">
            <v>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N1746">
            <v>0</v>
          </cell>
          <cell r="O1746" t="str">
            <v>Suministros y Servicios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5220400000</v>
          </cell>
          <cell r="V1746">
            <v>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N1747">
            <v>0</v>
          </cell>
          <cell r="O1747" t="str">
            <v>Arrendamientos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5220500000</v>
          </cell>
          <cell r="V1747">
            <v>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N1748">
            <v>0</v>
          </cell>
          <cell r="O1748" t="str">
            <v>Depreciaciones y Amortizaciones de Activo Fijo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5220600000</v>
          </cell>
          <cell r="V1748">
            <v>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N1749">
            <v>0</v>
          </cell>
          <cell r="O1749" t="str">
            <v>Otras Amortizaciones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5220700000</v>
          </cell>
          <cell r="V1749">
            <v>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N1750">
            <v>0</v>
          </cell>
          <cell r="O1750" t="str">
            <v>Cuentas de cobranza dudosa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5220800000</v>
          </cell>
          <cell r="V1750">
            <v>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N1751">
            <v>0</v>
          </cell>
          <cell r="O1751" t="str">
            <v>Marketing y Relaciones Públicas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5220900000</v>
          </cell>
          <cell r="V1751">
            <v>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N1752">
            <v>0</v>
          </cell>
          <cell r="O1752" t="str">
            <v>Tasas e Impuestos Ayuntamientos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5221000000</v>
          </cell>
          <cell r="V1752">
            <v>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N1753">
            <v>0</v>
          </cell>
          <cell r="O1753" t="str">
            <v>Aportes a Organismos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5221100000</v>
          </cell>
          <cell r="V1753">
            <v>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N1754">
            <v>0</v>
          </cell>
          <cell r="O1754" t="str">
            <v>Otros Gastos Operativos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5221200000</v>
          </cell>
          <cell r="V1754">
            <v>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N1755">
            <v>0</v>
          </cell>
          <cell r="O1755" t="str">
            <v>Gastos Administrativos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5230000000</v>
          </cell>
          <cell r="V1755">
            <v>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N1756">
            <v>0</v>
          </cell>
          <cell r="O1756" t="str">
            <v>Gastos de Personal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5230100000</v>
          </cell>
          <cell r="V1756">
            <v>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N1757">
            <v>0</v>
          </cell>
          <cell r="O1757" t="str">
            <v>Sueldos y Salarios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5230100100</v>
          </cell>
          <cell r="V1757">
            <v>5230100100</v>
          </cell>
          <cell r="W1757">
            <v>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N1758">
            <v>0</v>
          </cell>
          <cell r="O1758" t="str">
            <v>Beneficios Marginales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5230100200</v>
          </cell>
          <cell r="V1758">
            <v>5230100200</v>
          </cell>
          <cell r="W1758">
            <v>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N1759">
            <v>0</v>
          </cell>
          <cell r="O1759" t="str">
            <v>Cargas Sociales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5230100300</v>
          </cell>
          <cell r="V1759">
            <v>5230100200</v>
          </cell>
          <cell r="W1759">
            <v>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N1760">
            <v>0</v>
          </cell>
          <cell r="O1760" t="str">
            <v>Otros Gastos de Personal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5230100400</v>
          </cell>
          <cell r="V1760">
            <v>5230100200</v>
          </cell>
          <cell r="W1760">
            <v>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N1761">
            <v>0</v>
          </cell>
          <cell r="O1761" t="str">
            <v>Reparaciones y Mantenimiento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5230200000</v>
          </cell>
          <cell r="V1761">
            <v>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N1762">
            <v>0</v>
          </cell>
          <cell r="O1762" t="str">
            <v>Honorarios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5230300000</v>
          </cell>
          <cell r="V1762">
            <v>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N1763">
            <v>0</v>
          </cell>
          <cell r="O1763" t="str">
            <v>Suministros y Servicios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5230400000</v>
          </cell>
          <cell r="V1763">
            <v>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N1764">
            <v>0</v>
          </cell>
          <cell r="O1764" t="str">
            <v>Arrendamientos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5230500000</v>
          </cell>
          <cell r="V1764">
            <v>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N1765">
            <v>0</v>
          </cell>
          <cell r="O1765" t="str">
            <v>Depreciaciones y Amortizaciones de Activo Fijo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5230600000</v>
          </cell>
          <cell r="V1765">
            <v>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N1766">
            <v>0</v>
          </cell>
          <cell r="O1766" t="str">
            <v>Otras Amortizaciones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5230700000</v>
          </cell>
          <cell r="V1766">
            <v>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N1767">
            <v>0</v>
          </cell>
          <cell r="O1767" t="str">
            <v>Otros Gastos Administrativos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5230800000</v>
          </cell>
          <cell r="V1767">
            <v>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N1768">
            <v>0</v>
          </cell>
          <cell r="O1768" t="str">
            <v>Resultados Financieros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5240000000</v>
          </cell>
          <cell r="V1768">
            <v>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N1769">
            <v>0</v>
          </cell>
          <cell r="O1769" t="str">
            <v>Ingresos Financieros y Cambiarios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5240100000</v>
          </cell>
          <cell r="V1769">
            <v>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N1770">
            <v>0</v>
          </cell>
          <cell r="O1770" t="str">
            <v>Gastos Financieros y Cambiarios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5240200000</v>
          </cell>
          <cell r="V1770">
            <v>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N1771">
            <v>0</v>
          </cell>
          <cell r="O1771" t="str">
            <v>Efecto de la Valuación de los Activos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5250000000</v>
          </cell>
          <cell r="V1771">
            <v>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N1772">
            <v>0</v>
          </cell>
          <cell r="O1772" t="str">
            <v>Deterioro en el Valor de los Activos Fijos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5250100000</v>
          </cell>
          <cell r="V1772">
            <v>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N1773">
            <v>0</v>
          </cell>
          <cell r="O1773" t="str">
            <v>Recuperación de Deterioro en el Valor de los Activos Fijos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5250200000</v>
          </cell>
          <cell r="V1773">
            <v>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N1774">
            <v>0</v>
          </cell>
          <cell r="O1774" t="str">
            <v>Revaluación de Activos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5250300000</v>
          </cell>
          <cell r="V1774">
            <v>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N1775">
            <v>0</v>
          </cell>
          <cell r="O1775" t="str">
            <v>Impuestos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5260000000</v>
          </cell>
          <cell r="V1775">
            <v>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N1776">
            <v>0</v>
          </cell>
          <cell r="O1776" t="str">
            <v>Impuestos Corriente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5260100000</v>
          </cell>
          <cell r="V1776">
            <v>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N1777">
            <v>0</v>
          </cell>
          <cell r="O1777" t="str">
            <v>Impuestos Diferidos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5260200000</v>
          </cell>
          <cell r="V1777">
            <v>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N1778">
            <v>0</v>
          </cell>
          <cell r="O1778" t="str">
            <v>Otros Gastos de Actividades No Reguladas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5290000000</v>
          </cell>
          <cell r="V1778">
            <v>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N1779">
            <v>0</v>
          </cell>
          <cell r="O1779" t="str">
            <v>Proyecto Union Europea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5290000100</v>
          </cell>
          <cell r="V1779">
            <v>5290000100</v>
          </cell>
          <cell r="W1779">
            <v>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N1780">
            <v>0</v>
          </cell>
          <cell r="O1780" t="str">
            <v>Carga de Saldos Iniciales Come                    </v>
          </cell>
          <cell r="R1780">
            <v>0</v>
          </cell>
          <cell r="S1780">
            <v>0</v>
          </cell>
          <cell r="U1780">
            <v>9999999109</v>
          </cell>
          <cell r="V1780" t="str">
            <v>T-NORELEVANTE</v>
          </cell>
          <cell r="W1780">
            <v>0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N1781">
            <v>0</v>
          </cell>
          <cell r="O1781" t="str">
            <v>Carga Saldos Iniciales F.Comerci                  </v>
          </cell>
          <cell r="R1781">
            <v>0</v>
          </cell>
          <cell r="S1781">
            <v>0</v>
          </cell>
          <cell r="U1781">
            <v>9999999110</v>
          </cell>
          <cell r="V1781" t="str">
            <v>T-NORELEVANTE</v>
          </cell>
          <cell r="W1781">
            <v>0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N1782">
            <v>0</v>
          </cell>
          <cell r="O1782" t="str">
            <v>Reconciliación y Reintegracion Cli                </v>
          </cell>
          <cell r="R1782">
            <v>0</v>
          </cell>
          <cell r="S1782">
            <v>0</v>
          </cell>
          <cell r="U1782">
            <v>9999999111</v>
          </cell>
          <cell r="V1782" t="str">
            <v>T-NORELEVANTE</v>
          </cell>
          <cell r="W1782">
            <v>0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N1783">
            <v>0</v>
          </cell>
          <cell r="O1783" t="str">
            <v>Carga Reconciliación y Reintegr. Fia              </v>
          </cell>
          <cell r="R1783">
            <v>0</v>
          </cell>
          <cell r="S1783">
            <v>0</v>
          </cell>
          <cell r="U1783">
            <v>9999999112</v>
          </cell>
          <cell r="V1783" t="str">
            <v>T-NORELEVANTE</v>
          </cell>
          <cell r="W1783">
            <v>0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N1784">
            <v>0</v>
          </cell>
          <cell r="O1784" t="str">
            <v>Carga de Saldos Iniciales Activos Fijos</v>
          </cell>
          <cell r="R1784">
            <v>0</v>
          </cell>
          <cell r="S1784">
            <v>0</v>
          </cell>
          <cell r="U1784">
            <v>9999999113</v>
          </cell>
          <cell r="V1784" t="str">
            <v>T-NORELEVANTE</v>
          </cell>
          <cell r="W1784">
            <v>0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N1785">
            <v>0</v>
          </cell>
          <cell r="O1785" t="str">
            <v>Carga de Saldos Iniciales Inventarios</v>
          </cell>
          <cell r="R1785">
            <v>0</v>
          </cell>
          <cell r="S1785">
            <v>0</v>
          </cell>
          <cell r="U1785">
            <v>9999999114</v>
          </cell>
          <cell r="V1785" t="str">
            <v>T-NORELEVANTE</v>
          </cell>
          <cell r="W1785">
            <v>0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N1786">
            <v>0</v>
          </cell>
          <cell r="O1786" t="str">
            <v>Carga de Saldos Iniciales Bancos</v>
          </cell>
          <cell r="R1786">
            <v>0</v>
          </cell>
          <cell r="S1786">
            <v>0</v>
          </cell>
          <cell r="U1786">
            <v>9999999115</v>
          </cell>
          <cell r="V1786" t="str">
            <v>T-NORELEVANTE</v>
          </cell>
          <cell r="W1786">
            <v>0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N1787">
            <v>0</v>
          </cell>
          <cell r="O1787" t="str">
            <v>Carga de Saldos Iniciales Deudores</v>
          </cell>
          <cell r="R1787">
            <v>0</v>
          </cell>
          <cell r="S1787">
            <v>0</v>
          </cell>
          <cell r="U1787">
            <v>9999999116</v>
          </cell>
          <cell r="V1787" t="str">
            <v>T-NORELEVANTE</v>
          </cell>
          <cell r="W1787">
            <v>0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</row>
        <row r="1794">
          <cell r="A1794">
            <v>0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4110900100</v>
          </cell>
          <cell r="B1446" t="str">
            <v>NC, ND, Desc Energía</v>
          </cell>
          <cell r="C1446" t="str">
            <v>EDCP</v>
          </cell>
          <cell r="D1446">
            <v>4110600000</v>
          </cell>
          <cell r="E1446" t="str">
            <v>Otros Ingresos por Venta de Energía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4110900200</v>
          </cell>
          <cell r="B1447" t="str">
            <v>Desc. Energía 2.3 Res 237/98</v>
          </cell>
          <cell r="C1447" t="str">
            <v>EDCP</v>
          </cell>
          <cell r="D1447">
            <v>4110600000</v>
          </cell>
          <cell r="E1447" t="str">
            <v>Otros Ingresos por Venta de Energía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4110900300</v>
          </cell>
          <cell r="B1448" t="str">
            <v>Cargos Varios</v>
          </cell>
          <cell r="C1448" t="str">
            <v>EDCP</v>
          </cell>
          <cell r="D1448">
            <v>4110600000</v>
          </cell>
          <cell r="E1448" t="str">
            <v>Otros Ingresos por Venta de Energía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4111000000</v>
          </cell>
          <cell r="B1449" t="str">
            <v>Ventas de Energía - Baja tensión horaria</v>
          </cell>
          <cell r="C1449" t="str">
            <v>EDCP</v>
          </cell>
          <cell r="D1449">
            <v>4110400000</v>
          </cell>
          <cell r="E1449" t="str">
            <v>Ventas de Energía-Baja tensión-Clientes No resid.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4111100000</v>
          </cell>
          <cell r="B1450" t="str">
            <v>Ventas de Energía - Media tensión MTD2</v>
          </cell>
          <cell r="C1450" t="str">
            <v>EDCP</v>
          </cell>
          <cell r="D1450">
            <v>4110200000</v>
          </cell>
          <cell r="E1450" t="str">
            <v>Ventas de Energía - Media tensión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4111200000</v>
          </cell>
          <cell r="B1451" t="str">
            <v>Ventas de Energía - Media tensión horaria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4111300000</v>
          </cell>
          <cell r="B1452" t="str">
            <v>Ventas de Energía - Baja tensión Aislado BTS1</v>
          </cell>
          <cell r="C1452" t="str">
            <v>EDCP</v>
          </cell>
          <cell r="D1452">
            <v>4110300000</v>
          </cell>
          <cell r="E1452" t="str">
            <v>Ventas de Energía-Baja tensión-Clientes Residenc.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4111400000</v>
          </cell>
          <cell r="B1453" t="str">
            <v>Ventas de Energía - Baja tensión Aislado BTS2</v>
          </cell>
          <cell r="C1453" t="str">
            <v>EDCP</v>
          </cell>
          <cell r="D1453">
            <v>4110400000</v>
          </cell>
          <cell r="E1453" t="str">
            <v>Ventas de Energía-Baja tensión-Clientes No resid.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4111500000</v>
          </cell>
          <cell r="B1454" t="str">
            <v>Ventas de Energía - Media tensión con Demanda Aislado MT1</v>
          </cell>
          <cell r="C1454" t="str">
            <v>EDCP</v>
          </cell>
          <cell r="D1454">
            <v>4110200000</v>
          </cell>
          <cell r="E1454" t="str">
            <v>Ventas de Energía - Media tensión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4111600000</v>
          </cell>
          <cell r="B1455" t="str">
            <v>Ventas de Energía - Media tensión con Demanda Aislado MT2</v>
          </cell>
          <cell r="C1455" t="str">
            <v>EDCP</v>
          </cell>
          <cell r="D1455">
            <v>4110200000</v>
          </cell>
          <cell r="E1455" t="str">
            <v>Ventas de Energía - Media tensión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4120000000</v>
          </cell>
          <cell r="B1456" t="str">
            <v>Otros Ingresos Operacionales</v>
          </cell>
          <cell r="C1456" t="str">
            <v>EDCP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>
            <v>4120100000</v>
          </cell>
          <cell r="B1457" t="str">
            <v>Ingresos por Indexación (FETE)</v>
          </cell>
          <cell r="C1457" t="str">
            <v>EDCP</v>
          </cell>
          <cell r="D1457">
            <v>4120100000</v>
          </cell>
          <cell r="E1457" t="str">
            <v>Ingresos por Indexación (FETE)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4120200000</v>
          </cell>
          <cell r="B1458" t="str">
            <v>Ingreso FETE Bonoluz</v>
          </cell>
          <cell r="C1458" t="str">
            <v>EDCP</v>
          </cell>
          <cell r="D1458">
            <v>4120200000</v>
          </cell>
          <cell r="E1458" t="str">
            <v>Ingreso FETE Bonoluz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4120300000</v>
          </cell>
          <cell r="B1459" t="str">
            <v>Ingreso Cargo Fijo Bonoluz</v>
          </cell>
          <cell r="C1459" t="str">
            <v>EDCP</v>
          </cell>
          <cell r="D1459">
            <v>4120300000</v>
          </cell>
          <cell r="E1459" t="str">
            <v>Ingreso Cargo Fijo Bonoluz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4120400000</v>
          </cell>
          <cell r="B1460" t="str">
            <v>Ingresos por Servicios de Mantenimiento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4120500000</v>
          </cell>
          <cell r="B1461" t="str">
            <v>Derechos de Acometida y Conexión</v>
          </cell>
          <cell r="C1461" t="str">
            <v>EDCP</v>
          </cell>
          <cell r="D1461">
            <v>4120500000</v>
          </cell>
          <cell r="E1461" t="str">
            <v>Derechos de Acometida y Conexión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4120600000</v>
          </cell>
          <cell r="B1462" t="str">
            <v>Corte y Reconexion</v>
          </cell>
          <cell r="C1462" t="str">
            <v>EDCP</v>
          </cell>
          <cell r="D1462">
            <v>4120600000</v>
          </cell>
          <cell r="E1462" t="str">
            <v>Corte y Reconexion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4120700000</v>
          </cell>
          <cell r="B1463" t="str">
            <v>Peajes de Transmisión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4120800000</v>
          </cell>
          <cell r="B1464" t="str">
            <v>Ingresos Varios de Comercial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4120900000</v>
          </cell>
          <cell r="B1465" t="str">
            <v>Otras Ingresos por Daños y Perjuicios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4121000000</v>
          </cell>
          <cell r="B1466" t="str">
            <v>Otras Ventas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4121100000</v>
          </cell>
          <cell r="B1467" t="str">
            <v>Ingresos por Irregularidades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4121200000</v>
          </cell>
          <cell r="B1468" t="str">
            <v>Venta Barrios Marginados</v>
          </cell>
          <cell r="C1468" t="str">
            <v>EDCP</v>
          </cell>
          <cell r="D1468">
            <v>4121200000</v>
          </cell>
          <cell r="E1468" t="str">
            <v>Venta Barrios Marginados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4121300000</v>
          </cell>
          <cell r="B1469" t="str">
            <v>Ingresos Energeticos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4121400000</v>
          </cell>
          <cell r="B1470" t="str">
            <v>Diferencia en precio</v>
          </cell>
          <cell r="C1470" t="str">
            <v>EDCP</v>
          </cell>
          <cell r="D1470">
            <v>4121600000</v>
          </cell>
          <cell r="E1470" t="str">
            <v>Otros Ingresos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4121500000</v>
          </cell>
          <cell r="B1471" t="str">
            <v>Ingresos No Energeticos</v>
          </cell>
          <cell r="C1471" t="str">
            <v>EDCP</v>
          </cell>
          <cell r="D1471">
            <v>4121600000</v>
          </cell>
          <cell r="E1471" t="str">
            <v>Otros Ingresos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4121600000</v>
          </cell>
          <cell r="B1472" t="str">
            <v>Otros Ingresos</v>
          </cell>
          <cell r="C1472" t="str">
            <v>EDCP</v>
          </cell>
          <cell r="D1472">
            <v>4121600000</v>
          </cell>
          <cell r="E1472" t="str">
            <v>Otros Ingresos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4130000000</v>
          </cell>
          <cell r="B1473" t="str">
            <v>Otros Ingresos por Actividades Reguladas</v>
          </cell>
          <cell r="C1473" t="str">
            <v>EDCP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>
            <v>4139900000</v>
          </cell>
          <cell r="B1474" t="str">
            <v>Subvenciones y Ayudas Gubernamentales</v>
          </cell>
          <cell r="C1474" t="str">
            <v>EDCP</v>
          </cell>
          <cell r="D1474">
            <v>4130000000</v>
          </cell>
          <cell r="E1474" t="str">
            <v>Aportes del Gobierno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4200000000</v>
          </cell>
          <cell r="B1475" t="str">
            <v>Ingresos por Actividades No Reguladas</v>
          </cell>
          <cell r="C1475" t="str">
            <v>EDCP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>
            <v>4210000000</v>
          </cell>
          <cell r="B1476" t="str">
            <v>Venta de Materiales y Equipos</v>
          </cell>
          <cell r="C1476" t="str">
            <v>EDCP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>
            <v>4210100000</v>
          </cell>
          <cell r="B1477" t="str">
            <v>Ingresos Venta de Materiales</v>
          </cell>
          <cell r="C1477" t="str">
            <v>EDCP</v>
          </cell>
          <cell r="D1477">
            <v>4210000000</v>
          </cell>
          <cell r="E1477" t="str">
            <v>Ingresos por Ventas de Materiales y Equipos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4220000000</v>
          </cell>
          <cell r="B1478" t="str">
            <v>Alquileres de Postes</v>
          </cell>
          <cell r="C1478" t="str">
            <v>EDCP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</row>
        <row r="1479">
          <cell r="A1479">
            <v>4220100000</v>
          </cell>
          <cell r="B1479" t="str">
            <v>Ingresos por Arrendamientos</v>
          </cell>
          <cell r="C1479" t="str">
            <v>EDCP</v>
          </cell>
          <cell r="D1479">
            <v>4220000000</v>
          </cell>
          <cell r="E1479" t="str">
            <v>Ingresos por Alquileres de Postes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4290000000</v>
          </cell>
          <cell r="B1480" t="str">
            <v>Otros Ingresos por Act. No Reguladas</v>
          </cell>
          <cell r="C1480" t="str">
            <v>EDCP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>
            <v>4290100000</v>
          </cell>
          <cell r="B1481" t="str">
            <v>Ingresos por Reclamaciones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4290200000</v>
          </cell>
          <cell r="B1482" t="str">
            <v>Ganancias en Venta de Activos Fijos</v>
          </cell>
          <cell r="C1482" t="str">
            <v>EDCP</v>
          </cell>
          <cell r="D1482">
            <v>4290200000</v>
          </cell>
          <cell r="E1482" t="str">
            <v>Ingresos por Ventas de Activos Fijos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4290300000</v>
          </cell>
          <cell r="B1483" t="str">
            <v>Ingresos por correc. Amort. Act. Fijos Norm.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4290400000</v>
          </cell>
          <cell r="B1484" t="str">
            <v>Ganancias por Diferencias Cambiarias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4290500000</v>
          </cell>
          <cell r="B1485" t="str">
            <v>Ganancias por Valoración en Moneda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4290600000</v>
          </cell>
          <cell r="B1486" t="str">
            <v>Ganancias por Diferencias en Cajas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4290700000</v>
          </cell>
          <cell r="B1487" t="str">
            <v>Otros Ingresos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4290800000</v>
          </cell>
          <cell r="B1488" t="str">
            <v>Ingreso por Sobrante en Caja</v>
          </cell>
          <cell r="C1488" t="str">
            <v>EDCP</v>
          </cell>
          <cell r="D1488">
            <v>4290000000</v>
          </cell>
          <cell r="E1488" t="str">
            <v>Otros Ingresos No Regulados</v>
          </cell>
          <cell r="F1488">
            <v>2</v>
          </cell>
          <cell r="G1488">
            <v>30</v>
          </cell>
          <cell r="H1488">
            <v>2</v>
          </cell>
        </row>
        <row r="1489">
          <cell r="A1489">
            <v>4290900000</v>
          </cell>
          <cell r="B1489" t="str">
            <v>Baja con Ingresos</v>
          </cell>
          <cell r="C1489" t="str">
            <v>EDCP</v>
          </cell>
          <cell r="D1489">
            <v>4290000000</v>
          </cell>
          <cell r="E1489" t="str">
            <v>Otros Ingresos No Regulados</v>
          </cell>
          <cell r="F1489">
            <v>2</v>
          </cell>
          <cell r="G1489">
            <v>30</v>
          </cell>
          <cell r="H1489">
            <v>2</v>
          </cell>
        </row>
        <row r="1490">
          <cell r="A1490">
            <v>4291000000</v>
          </cell>
          <cell r="B1490" t="str">
            <v>Ingresos por Material Recuperado</v>
          </cell>
          <cell r="C1490" t="str">
            <v>EDCP</v>
          </cell>
          <cell r="D1490">
            <v>4290000000</v>
          </cell>
          <cell r="E1490" t="str">
            <v>Otros Ingresos No Regulados</v>
          </cell>
          <cell r="F1490">
            <v>2</v>
          </cell>
          <cell r="G1490">
            <v>30</v>
          </cell>
          <cell r="H1490">
            <v>2</v>
          </cell>
        </row>
        <row r="1491">
          <cell r="A1491">
            <v>5000000000</v>
          </cell>
          <cell r="B1491" t="str">
            <v>Gastos Ordinarios</v>
          </cell>
          <cell r="C1491" t="str">
            <v>EDCP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>
            <v>5100000000</v>
          </cell>
          <cell r="B1492" t="str">
            <v>Gastos por Actividades Reguladas</v>
          </cell>
          <cell r="C1492" t="str">
            <v>EDCP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>
            <v>5110000000</v>
          </cell>
          <cell r="B1493" t="str">
            <v>Costo de Ventas</v>
          </cell>
          <cell r="C1493" t="str">
            <v>EDCP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>
            <v>5110100000</v>
          </cell>
          <cell r="B1494" t="str">
            <v>Compras de Energía</v>
          </cell>
          <cell r="C1494" t="str">
            <v>EDCP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>
            <v>5110100100</v>
          </cell>
          <cell r="B1495" t="str">
            <v>Compras de Energía Mercado Spot</v>
          </cell>
          <cell r="C1495" t="str">
            <v>EDCP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</row>
        <row r="1496">
          <cell r="A1496">
            <v>5110100101</v>
          </cell>
          <cell r="B1496" t="str">
            <v>Compras de Energia Mercado Spot Empresa de grupo</v>
          </cell>
          <cell r="C1496" t="str">
            <v>EDCP</v>
          </cell>
          <cell r="D1496">
            <v>5110100101</v>
          </cell>
          <cell r="E1496" t="str">
            <v>Compras de Energia Mercado Spot 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5110100102</v>
          </cell>
          <cell r="B1497" t="str">
            <v>Compras de Energia Mercado Spot  Otras Empresas</v>
          </cell>
          <cell r="C1497" t="str">
            <v>EDCP</v>
          </cell>
          <cell r="D1497">
            <v>5110100102</v>
          </cell>
          <cell r="E1497" t="str">
            <v>Compras de Energia Mercado Spot  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5110100200</v>
          </cell>
          <cell r="B1498" t="str">
            <v>Compras de Energía Mercado Contrato</v>
          </cell>
          <cell r="C1498" t="str">
            <v>EDCP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>
            <v>5110100201</v>
          </cell>
          <cell r="B1499" t="str">
            <v>Compras de Energia Mercado Contrato Empresa de grupo</v>
          </cell>
          <cell r="C1499" t="str">
            <v>EDCP</v>
          </cell>
          <cell r="D1499">
            <v>5110100201</v>
          </cell>
          <cell r="E1499" t="str">
            <v>Compras de Energia Mercado Contr.Empresa de grupo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5110100202</v>
          </cell>
          <cell r="B1500" t="str">
            <v>Compras de Energia Mercado Contrato  Otras Empresas</v>
          </cell>
          <cell r="C1500" t="str">
            <v>EDCP</v>
          </cell>
          <cell r="D1500">
            <v>5110100202</v>
          </cell>
          <cell r="E1500" t="str">
            <v>Compras de Energia Mercado Contrat.Otras Empresas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5110100203</v>
          </cell>
          <cell r="B1501" t="str">
            <v>Peaje de Energia</v>
          </cell>
          <cell r="C1501" t="str">
            <v>EDCP</v>
          </cell>
          <cell r="D1501">
            <v>5110100202</v>
          </cell>
          <cell r="E1501" t="str">
            <v>Compras de Energia Mercado Contrat.Otras Empresas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5110100300</v>
          </cell>
          <cell r="B1502" t="str">
            <v>Reliquidaciones de Potencia</v>
          </cell>
          <cell r="C1502" t="str">
            <v>EDCP</v>
          </cell>
          <cell r="D1502">
            <v>5110100300</v>
          </cell>
          <cell r="E1502" t="str">
            <v>Reliquidaciones de Potencia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5110100400</v>
          </cell>
          <cell r="B1503" t="str">
            <v>Descuentos en Compra</v>
          </cell>
          <cell r="C1503" t="str">
            <v>EDCP</v>
          </cell>
          <cell r="D1503">
            <v>5110100400</v>
          </cell>
          <cell r="E1503" t="str">
            <v>Descuentos en Compra</v>
          </cell>
          <cell r="F1503">
            <v>2</v>
          </cell>
          <cell r="G1503">
            <v>30</v>
          </cell>
          <cell r="H1503">
            <v>3</v>
          </cell>
        </row>
        <row r="1504">
          <cell r="A1504">
            <v>5110200000</v>
          </cell>
          <cell r="B1504" t="str">
            <v>Combustibles</v>
          </cell>
          <cell r="C1504" t="str">
            <v>EDCP</v>
          </cell>
          <cell r="D1504">
            <v>5110200000</v>
          </cell>
          <cell r="E1504" t="str">
            <v>Combustibles de Compras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5110300000</v>
          </cell>
          <cell r="B1505" t="str">
            <v>Otros Costos Directos</v>
          </cell>
          <cell r="C1505" t="str">
            <v>EDCP</v>
          </cell>
          <cell r="D1505">
            <v>5110300000</v>
          </cell>
          <cell r="E1505" t="str">
            <v>Otros Costos Directos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5120000000</v>
          </cell>
          <cell r="B1506" t="str">
            <v>Gastos Administrativos y Operacionales</v>
          </cell>
          <cell r="C1506" t="str">
            <v>EDCP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>
            <v>5120100000</v>
          </cell>
          <cell r="B1507" t="str">
            <v>Gastos de Personal</v>
          </cell>
          <cell r="C1507" t="str">
            <v>EDCP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>
            <v>5120100100</v>
          </cell>
          <cell r="B1508" t="str">
            <v>Sueldos y Salarios</v>
          </cell>
          <cell r="C1508" t="str">
            <v>EDCP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>
            <v>5120100101</v>
          </cell>
          <cell r="B1509" t="str">
            <v>Sueldos</v>
          </cell>
          <cell r="C1509" t="str">
            <v>EDCP</v>
          </cell>
          <cell r="D1509">
            <v>5120100101</v>
          </cell>
          <cell r="E1509" t="str">
            <v>Sueldos y Salarios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5120100102</v>
          </cell>
          <cell r="B1510" t="str">
            <v>Sueldos Extranjeros</v>
          </cell>
          <cell r="C1510" t="str">
            <v>EDCP</v>
          </cell>
          <cell r="D1510">
            <v>5120100102</v>
          </cell>
          <cell r="E1510" t="str">
            <v>Sueldos Extranjeros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5120100200</v>
          </cell>
          <cell r="B1511" t="str">
            <v>Sueldos Capitalizables (TPI)</v>
          </cell>
          <cell r="C1511" t="str">
            <v>EDCP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</row>
        <row r="1512">
          <cell r="A1512">
            <v>5120100201</v>
          </cell>
          <cell r="B1512" t="str">
            <v>Sueldos Capitalizables (TPI)</v>
          </cell>
          <cell r="C1512" t="str">
            <v>EDCP</v>
          </cell>
          <cell r="D1512">
            <v>5120100201</v>
          </cell>
          <cell r="E1512" t="str">
            <v>Sueldos y Salarios Capitalizables (TPI)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5120100300</v>
          </cell>
          <cell r="B1513" t="str">
            <v>Beneficios Marginales</v>
          </cell>
          <cell r="C1513" t="str">
            <v>EDCP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>
            <v>5120100301</v>
          </cell>
          <cell r="B1514" t="str">
            <v>Preaviso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5120100302</v>
          </cell>
          <cell r="B1515" t="str">
            <v>Regalía Pascual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5120100303</v>
          </cell>
          <cell r="B1516" t="str">
            <v>Vacaciones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5120100304</v>
          </cell>
          <cell r="B1517" t="str">
            <v>Prima Vacacional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5120100305</v>
          </cell>
          <cell r="B1518" t="str">
            <v>Bonificaciones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5120100306</v>
          </cell>
          <cell r="B1519" t="str">
            <v>Incentivos al Personal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5120100307</v>
          </cell>
          <cell r="B1520" t="str">
            <v>Horas Extras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5120100308</v>
          </cell>
          <cell r="B1521" t="str">
            <v>Indemnización Laboral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5120100309</v>
          </cell>
          <cell r="B1522" t="str">
            <v>Adm. De Fondos de Pensiones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5120100310</v>
          </cell>
          <cell r="B1523" t="str">
            <v>Seguro Familiar de Salud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5120100311</v>
          </cell>
          <cell r="B1524" t="str">
            <v>INFOTEP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5120100312</v>
          </cell>
          <cell r="B1525" t="str">
            <v>Dietas y Viaticos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5120100313</v>
          </cell>
          <cell r="B1526" t="str">
            <v>Capacitación y Adiestramientos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5120100314</v>
          </cell>
          <cell r="B1527" t="str">
            <v>Viajes y Representación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5120100315</v>
          </cell>
          <cell r="B1528" t="str">
            <v>Atenciones al Empleado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5120100316</v>
          </cell>
          <cell r="B1529" t="str">
            <v>Uniformes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5120100317</v>
          </cell>
          <cell r="B1530" t="str">
            <v>Seguro Medico y Salud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5120100318</v>
          </cell>
          <cell r="B1531" t="str">
            <v>Seguro de Vida</v>
          </cell>
          <cell r="C1531" t="str">
            <v>EDCP</v>
          </cell>
          <cell r="D1531">
            <v>5120100300</v>
          </cell>
          <cell r="E1531" t="str">
            <v>Beneficios Marginales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5120100319</v>
          </cell>
          <cell r="B1532" t="str">
            <v>Riesgo Laboral</v>
          </cell>
          <cell r="C1532" t="str">
            <v>EDCP</v>
          </cell>
          <cell r="D1532">
            <v>5120100300</v>
          </cell>
          <cell r="E1532" t="str">
            <v>Beneficios Marginales</v>
          </cell>
          <cell r="F1532">
            <v>2</v>
          </cell>
          <cell r="G1532">
            <v>30</v>
          </cell>
          <cell r="H1532">
            <v>3</v>
          </cell>
        </row>
        <row r="1533">
          <cell r="A1533">
            <v>5120100320</v>
          </cell>
          <cell r="B1533" t="str">
            <v>Cesantía</v>
          </cell>
          <cell r="C1533" t="str">
            <v>EDCP</v>
          </cell>
          <cell r="D1533">
            <v>5120100300</v>
          </cell>
          <cell r="E1533" t="str">
            <v>Beneficios Marginales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5120100321</v>
          </cell>
          <cell r="B1534" t="str">
            <v>Asignación de Combustibles</v>
          </cell>
          <cell r="C1534" t="str">
            <v>EDCP</v>
          </cell>
          <cell r="D1534">
            <v>5120100300</v>
          </cell>
          <cell r="E1534" t="str">
            <v>Beneficios Marginales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5120100322</v>
          </cell>
          <cell r="B1535" t="str">
            <v>Beneficios marginales Extranjeros</v>
          </cell>
          <cell r="C1535" t="str">
            <v>EDCP</v>
          </cell>
          <cell r="D1535">
            <v>5120100322</v>
          </cell>
          <cell r="E1535" t="str">
            <v>Beneficios Marginales Extranjeros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5120100400</v>
          </cell>
          <cell r="B1536" t="str">
            <v>Cargas Sociales</v>
          </cell>
          <cell r="C1536" t="str">
            <v>EDCP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>
            <v>5120100401</v>
          </cell>
          <cell r="B1537" t="str">
            <v>Enterrieros por Fallecimiento Laboral</v>
          </cell>
          <cell r="C1537" t="str">
            <v>EDCP</v>
          </cell>
          <cell r="D1537" t="str">
            <v>5120100400</v>
          </cell>
          <cell r="E1537" t="str">
            <v>Cargas Sociales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5120100402</v>
          </cell>
          <cell r="B1538" t="str">
            <v>Actividades Culturales y Deportivas</v>
          </cell>
          <cell r="C1538" t="str">
            <v>EDCP</v>
          </cell>
          <cell r="D1538" t="str">
            <v>5120100400</v>
          </cell>
          <cell r="E1538" t="str">
            <v>Cargas Sociales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5120100500</v>
          </cell>
          <cell r="B1539" t="str">
            <v>Otros Gastos de Personal</v>
          </cell>
          <cell r="C1539" t="str">
            <v>EDCP</v>
          </cell>
          <cell r="D1539" t="str">
            <v>5120100500</v>
          </cell>
          <cell r="E1539" t="str">
            <v>Otros Gastos de Personal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5120200000</v>
          </cell>
          <cell r="B1540" t="str">
            <v>Reparacion y Mantenimiento</v>
          </cell>
          <cell r="C1540" t="str">
            <v>EDCP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>
            <v>5120200100</v>
          </cell>
          <cell r="B1541" t="str">
            <v>Reparación y Mantenimientos Edificaciones</v>
          </cell>
          <cell r="C1541" t="str">
            <v>EDCP</v>
          </cell>
          <cell r="D1541" t="str">
            <v>5120200100</v>
          </cell>
          <cell r="E1541" t="str">
            <v>Reparación y Mantenimientos Edificaciones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5120200200</v>
          </cell>
          <cell r="B1542" t="str">
            <v>Reparación y manten. Mobiliarios y Equipos</v>
          </cell>
          <cell r="C1542" t="str">
            <v>EDCP</v>
          </cell>
          <cell r="D1542" t="str">
            <v>5120200200</v>
          </cell>
          <cell r="E1542" t="str">
            <v>Reparación y manten. Mobiliarios y Equipos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5120200300</v>
          </cell>
          <cell r="B1543" t="str">
            <v>Reparación y manten. Maquinarias y Equipos</v>
          </cell>
          <cell r="C1543" t="str">
            <v>EDCP</v>
          </cell>
          <cell r="D1543" t="str">
            <v>5120200300</v>
          </cell>
          <cell r="E1543" t="str">
            <v>Reparación y manten. Maquinarias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5120200400</v>
          </cell>
          <cell r="B1544" t="str">
            <v>Reparación y Mantenimientos Equipo Telec. E</v>
          </cell>
          <cell r="C1544" t="str">
            <v>EDCP</v>
          </cell>
          <cell r="D1544" t="str">
            <v>5120200400</v>
          </cell>
          <cell r="E1544" t="str">
            <v>Reparación y Mantenimientos Equipo Telec. E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5120200500</v>
          </cell>
          <cell r="B1545" t="str">
            <v>Reparación y Mantenimientos Transformadores</v>
          </cell>
          <cell r="C1545" t="str">
            <v>EDCP</v>
          </cell>
          <cell r="D1545" t="str">
            <v>5120200500</v>
          </cell>
          <cell r="E1545" t="str">
            <v>Reparación y Mantenimientos Transformadores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5120200600</v>
          </cell>
          <cell r="B1546" t="str">
            <v>Reparación y Mantenimientos Subestaciones</v>
          </cell>
          <cell r="C1546" t="str">
            <v>EDCP</v>
          </cell>
          <cell r="D1546" t="str">
            <v>5120200600</v>
          </cell>
          <cell r="E1546" t="str">
            <v>Reparación y Mantenimientos Subestaciones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5120200700</v>
          </cell>
          <cell r="B1547" t="str">
            <v>Reparación y manten. Vehículos y Equipos</v>
          </cell>
          <cell r="C1547" t="str">
            <v>EDCP</v>
          </cell>
          <cell r="D1547" t="str">
            <v>5120200700</v>
          </cell>
          <cell r="E1547" t="str">
            <v>Reparación y manten. Vehículos y Equipos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5120200800</v>
          </cell>
          <cell r="B1548" t="str">
            <v>Reparación y Mantenimientos Otros Equipos</v>
          </cell>
          <cell r="C1548" t="str">
            <v>EDCP</v>
          </cell>
          <cell r="D1548" t="str">
            <v>5120200800</v>
          </cell>
          <cell r="E1548" t="str">
            <v>Reparación y Mantenimientos Otros Equipos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5120200900</v>
          </cell>
          <cell r="B1549" t="str">
            <v>Reparación y manten. Instalaciónes Electric</v>
          </cell>
          <cell r="C1549" t="str">
            <v>EDCP</v>
          </cell>
          <cell r="D1549" t="str">
            <v>5120200900</v>
          </cell>
          <cell r="E1549" t="str">
            <v>Reparación y manten. Instalaciónes Electric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5120201000</v>
          </cell>
          <cell r="B1550" t="str">
            <v>Reparación y Mantenimientos Eq. Audiovisual</v>
          </cell>
          <cell r="C1550" t="str">
            <v>EDCP</v>
          </cell>
          <cell r="D1550" t="str">
            <v>5120201000</v>
          </cell>
          <cell r="E1550" t="str">
            <v>Reparación y Mantenimientos Eq. Audiovisual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5120201100</v>
          </cell>
          <cell r="B1551" t="str">
            <v>Reparación y Mantenimientos Mejoras Prop. Arrendad</v>
          </cell>
          <cell r="C1551" t="str">
            <v>EDCP</v>
          </cell>
          <cell r="D1551" t="str">
            <v>5120201100</v>
          </cell>
          <cell r="E1551" t="str">
            <v>Reparación y Mantenimientos Mejoras Prop. Arrendad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5120201200</v>
          </cell>
          <cell r="B1552" t="str">
            <v>Reparación y Mantenimientos Sistemas Informáticos</v>
          </cell>
          <cell r="C1552" t="str">
            <v>EDCP</v>
          </cell>
          <cell r="D1552" t="str">
            <v>5120201200</v>
          </cell>
          <cell r="E1552" t="str">
            <v>Reparación y Mantenimientos Sistemas Informáticos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5120300000</v>
          </cell>
          <cell r="B1553" t="str">
            <v>Honorarios</v>
          </cell>
          <cell r="C1553" t="str">
            <v>EDCP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>
            <v>5120300100</v>
          </cell>
          <cell r="B1554" t="str">
            <v>Honorarios Profesionales</v>
          </cell>
          <cell r="C1554" t="str">
            <v>EDCP</v>
          </cell>
          <cell r="D1554">
            <v>5120300100</v>
          </cell>
          <cell r="E1554" t="str">
            <v>Honorarios Profesionales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5120300200</v>
          </cell>
          <cell r="B1555" t="str">
            <v>Honorarios Notariales</v>
          </cell>
          <cell r="C1555" t="str">
            <v>EDCP</v>
          </cell>
          <cell r="D1555">
            <v>5120300200</v>
          </cell>
          <cell r="E1555" t="str">
            <v>Honorarios Notariales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5120300300</v>
          </cell>
          <cell r="B1556" t="str">
            <v>Honorarios de Asesoria Financiera</v>
          </cell>
          <cell r="C1556" t="str">
            <v>EDCP</v>
          </cell>
          <cell r="D1556">
            <v>5120300300</v>
          </cell>
          <cell r="E1556" t="str">
            <v>Honorarios de Asesoria Financiera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5120300400</v>
          </cell>
          <cell r="B1557" t="str">
            <v xml:space="preserve">Honorarios de Asesoria Fiscal </v>
          </cell>
          <cell r="C1557" t="str">
            <v>EDCP</v>
          </cell>
          <cell r="D1557">
            <v>5120300400</v>
          </cell>
          <cell r="E1557" t="str">
            <v xml:space="preserve">Honorarios de Asesoria Fiscal 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5120300500</v>
          </cell>
          <cell r="B1558" t="str">
            <v>Honorarios de Asesoria Legal</v>
          </cell>
          <cell r="C1558" t="str">
            <v>EDCP</v>
          </cell>
          <cell r="D1558">
            <v>5120300500</v>
          </cell>
          <cell r="E1558" t="str">
            <v>Honorarios de Asesoria Legal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5120300600</v>
          </cell>
          <cell r="B1559" t="str">
            <v>Honorarios de Auditoria</v>
          </cell>
          <cell r="C1559" t="str">
            <v>EDCP</v>
          </cell>
          <cell r="D1559">
            <v>5120300600</v>
          </cell>
          <cell r="E1559" t="str">
            <v>Honorarios de Auditoria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5120400000</v>
          </cell>
          <cell r="B1560" t="str">
            <v>Suministros y Servicios</v>
          </cell>
          <cell r="C1560" t="str">
            <v>EDCP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>
            <v>5120400100</v>
          </cell>
          <cell r="B1561" t="str">
            <v>Energía Eléctrica</v>
          </cell>
          <cell r="C1561" t="str">
            <v>EDCP</v>
          </cell>
          <cell r="D1561" t="str">
            <v>5120400100</v>
          </cell>
          <cell r="E1561" t="str">
            <v>Energía Eléctrica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5120400200</v>
          </cell>
          <cell r="B1562" t="str">
            <v>Agua</v>
          </cell>
          <cell r="C1562" t="str">
            <v>EDCP</v>
          </cell>
          <cell r="D1562" t="str">
            <v>5120400200</v>
          </cell>
          <cell r="E1562" t="str">
            <v>Agua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5120400300</v>
          </cell>
          <cell r="B1563" t="str">
            <v>Telefonos y Comunicaciones</v>
          </cell>
          <cell r="C1563" t="str">
            <v>EDCP</v>
          </cell>
          <cell r="D1563" t="str">
            <v>5120400300</v>
          </cell>
          <cell r="E1563" t="str">
            <v>Telefonos y Comunicaciones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5120400400</v>
          </cell>
          <cell r="B1564" t="str">
            <v>Combustibles y Lubricantes Vehículos y Eq. Trans</v>
          </cell>
          <cell r="C1564" t="str">
            <v>EDCP</v>
          </cell>
          <cell r="D1564" t="str">
            <v>5120400400</v>
          </cell>
          <cell r="E1564" t="str">
            <v>Combustibles y Lubricantes Vehículos y Eq. Trans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5120400500</v>
          </cell>
          <cell r="B1565" t="str">
            <v>Combustibles y Lubricantes Maq. y Equipos</v>
          </cell>
          <cell r="C1565" t="str">
            <v>EDCP</v>
          </cell>
          <cell r="D1565" t="str">
            <v>5120400500</v>
          </cell>
          <cell r="E1565" t="str">
            <v>Combustibles y Lubricantes Maq. y Equipos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5120400600</v>
          </cell>
          <cell r="B1566" t="str">
            <v>Gastos Suministros y Materiales de Oficina</v>
          </cell>
          <cell r="C1566" t="str">
            <v>EDCP</v>
          </cell>
          <cell r="D1566" t="str">
            <v>5120400600</v>
          </cell>
          <cell r="E1566" t="str">
            <v>Gastos Suministros y Materiales de Oficina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5120400700</v>
          </cell>
          <cell r="B1567" t="str">
            <v>Gastos Impresos de Documentos empresariales</v>
          </cell>
          <cell r="C1567" t="str">
            <v>EDCP</v>
          </cell>
          <cell r="D1567" t="str">
            <v>5120400700</v>
          </cell>
          <cell r="E1567" t="str">
            <v>Gastos Impresos de Documentos empresariales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5120400800</v>
          </cell>
          <cell r="B1568" t="str">
            <v>Gastos Materiales de Limpieza y Aseo de pers</v>
          </cell>
          <cell r="C1568" t="str">
            <v>EDCP</v>
          </cell>
          <cell r="D1568" t="str">
            <v>5120400800</v>
          </cell>
          <cell r="E1568" t="str">
            <v>Gastos Materiales de Limpieza y Aseo de personal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5120400900</v>
          </cell>
          <cell r="B1569" t="str">
            <v>Gastos de Seguridad y Vigilancia</v>
          </cell>
          <cell r="C1569" t="str">
            <v>EDCP</v>
          </cell>
          <cell r="D1569" t="str">
            <v>5120400900</v>
          </cell>
          <cell r="E1569" t="str">
            <v>Gastos de Seguridad y Vigilancia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5120401000</v>
          </cell>
          <cell r="B1570" t="str">
            <v>Gastos Asistencias Medicas</v>
          </cell>
          <cell r="C1570" t="str">
            <v>EDCP</v>
          </cell>
          <cell r="D1570" t="str">
            <v>5120401000</v>
          </cell>
          <cell r="E1570" t="str">
            <v>Gastos Asistencias Médicas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5120401100</v>
          </cell>
          <cell r="B1571" t="str">
            <v>Materiales y servicios Medio Ambiente</v>
          </cell>
          <cell r="C1571" t="str">
            <v>EDCP</v>
          </cell>
          <cell r="D1571" t="str">
            <v>5120401100</v>
          </cell>
          <cell r="E1571" t="str">
            <v>Materiales y servicios Medio Ambiente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5120401200</v>
          </cell>
          <cell r="B1572" t="str">
            <v>Materiales y Equipos de protección</v>
          </cell>
          <cell r="C1572" t="str">
            <v>EDCP</v>
          </cell>
          <cell r="D1572" t="str">
            <v>5120401200</v>
          </cell>
          <cell r="E1572" t="str">
            <v>Materiales y Equipos de protección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5120401300</v>
          </cell>
          <cell r="B1573" t="str">
            <v>Herramientas y prendas de trabajo</v>
          </cell>
          <cell r="C1573" t="str">
            <v>EDCP</v>
          </cell>
          <cell r="D1573" t="str">
            <v>5120401300</v>
          </cell>
          <cell r="E1573" t="str">
            <v>Herramientas y prendas de trabajo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5120401400</v>
          </cell>
          <cell r="B1574" t="str">
            <v>Gastos Transporte y peajes</v>
          </cell>
          <cell r="C1574" t="str">
            <v>EDCP</v>
          </cell>
          <cell r="D1574" t="str">
            <v>5120401400</v>
          </cell>
          <cell r="E1574" t="str">
            <v>Gastos Transporte y peajes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5120401500</v>
          </cell>
          <cell r="B1575" t="str">
            <v>Indemnizaciones a Terceros</v>
          </cell>
          <cell r="C1575" t="str">
            <v>EDCP</v>
          </cell>
          <cell r="D1575" t="str">
            <v>5120401500</v>
          </cell>
          <cell r="E1575" t="str">
            <v>Indemnizaciones a Terceros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5120401600</v>
          </cell>
          <cell r="B1576" t="str">
            <v>Derechos y Gastos Arancelarios</v>
          </cell>
          <cell r="C1576" t="str">
            <v>EDCP</v>
          </cell>
          <cell r="D1576" t="str">
            <v>5120401600</v>
          </cell>
          <cell r="E1576" t="str">
            <v>Derechos y Gastos Arancelarios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5120401700</v>
          </cell>
          <cell r="B1577" t="str">
            <v>Fletes</v>
          </cell>
          <cell r="C1577" t="str">
            <v>EDCP</v>
          </cell>
          <cell r="D1577" t="str">
            <v>5120401700</v>
          </cell>
          <cell r="E1577" t="str">
            <v>Fletes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5120401800</v>
          </cell>
          <cell r="B1578" t="str">
            <v>Gastos Materiales Diversos</v>
          </cell>
          <cell r="C1578" t="str">
            <v>EDCP</v>
          </cell>
          <cell r="D1578" t="str">
            <v>5120401800</v>
          </cell>
          <cell r="E1578" t="str">
            <v>Gastos Materiales Diversos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5120401900</v>
          </cell>
          <cell r="B1579" t="str">
            <v>Material de Desechos</v>
          </cell>
          <cell r="C1579" t="str">
            <v>EDCP</v>
          </cell>
          <cell r="D1579" t="str">
            <v>5120401900</v>
          </cell>
          <cell r="E1579" t="str">
            <v>Material de Desechos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5120402000</v>
          </cell>
          <cell r="B1580" t="str">
            <v>Material para Servicios Contratados</v>
          </cell>
          <cell r="C1580" t="str">
            <v>EDCP</v>
          </cell>
          <cell r="D1580" t="str">
            <v>5120402000</v>
          </cell>
          <cell r="E1580" t="str">
            <v>Material para Servicios Contratados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5120402100</v>
          </cell>
          <cell r="B1581" t="str">
            <v>Gastos de Limpieza</v>
          </cell>
          <cell r="C1581" t="str">
            <v>EDCP</v>
          </cell>
          <cell r="D1581" t="str">
            <v>5120402100</v>
          </cell>
          <cell r="E1581" t="str">
            <v>Gastos de Limpieza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5120402200</v>
          </cell>
          <cell r="B1582" t="str">
            <v>Gastos Contratos de Cobranzas</v>
          </cell>
          <cell r="C1582" t="str">
            <v>EDCP</v>
          </cell>
          <cell r="D1582" t="str">
            <v>5120402200</v>
          </cell>
          <cell r="E1582" t="str">
            <v>Gastos Contratos de Cobranzas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5120402300</v>
          </cell>
          <cell r="B1583" t="str">
            <v>Gastos Contratos Servicios Tecnicos</v>
          </cell>
          <cell r="C1583" t="str">
            <v>EDCP</v>
          </cell>
          <cell r="D1583" t="str">
            <v>5120402300</v>
          </cell>
          <cell r="E1583" t="str">
            <v>Gastos Contratos Servicios Tecnicos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5120402400</v>
          </cell>
          <cell r="B1584" t="str">
            <v>Contrato Servicio de Mensajeria</v>
          </cell>
          <cell r="C1584" t="str">
            <v>EDCP</v>
          </cell>
          <cell r="D1584" t="str">
            <v>5120402400</v>
          </cell>
          <cell r="E1584" t="str">
            <v>Contrato Servicio de Mensajeria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5120402500</v>
          </cell>
          <cell r="B1585" t="str">
            <v>Gastos Contratos Mantenimientos</v>
          </cell>
          <cell r="C1585" t="str">
            <v>EDCP</v>
          </cell>
          <cell r="D1585" t="str">
            <v>5120402500</v>
          </cell>
          <cell r="E1585" t="str">
            <v>Gastos Contratos Mantenimientos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5120402600</v>
          </cell>
          <cell r="B1586" t="str">
            <v>Gastos Contratos Otros</v>
          </cell>
          <cell r="C1586" t="str">
            <v>EDCP</v>
          </cell>
          <cell r="D1586" t="str">
            <v>5120402600</v>
          </cell>
          <cell r="E1586" t="str">
            <v>Gastos Contratos Otros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5120402700</v>
          </cell>
          <cell r="B1587" t="str">
            <v>Gastos Contratos Corte y Reconexión</v>
          </cell>
          <cell r="C1587" t="str">
            <v>EDCP</v>
          </cell>
          <cell r="D1587" t="str">
            <v>5120402700</v>
          </cell>
          <cell r="E1587" t="str">
            <v>Gastos Contratos Corte y Reconexión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5120402800</v>
          </cell>
          <cell r="B1588" t="str">
            <v xml:space="preserve">Gastos Por Servicios Profesionales Contratados  </v>
          </cell>
          <cell r="C1588" t="str">
            <v>EDCP</v>
          </cell>
          <cell r="D1588">
            <v>5120402800</v>
          </cell>
          <cell r="E1588" t="str">
            <v xml:space="preserve">Gastos Por Servicios Profesionales Contratados  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5120402900</v>
          </cell>
          <cell r="B1589" t="str">
            <v>Gastos Impresos Artisticos de Promocion</v>
          </cell>
          <cell r="C1589" t="str">
            <v>EDCP</v>
          </cell>
          <cell r="D1589">
            <v>5120402900</v>
          </cell>
          <cell r="E1589" t="str">
            <v>Gastos Impresos Artisticos de Promocion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5120403000</v>
          </cell>
          <cell r="B1590" t="str">
            <v>Gastos Judiciales</v>
          </cell>
          <cell r="C1590" t="str">
            <v>EDCP</v>
          </cell>
          <cell r="D1590">
            <v>5120403000</v>
          </cell>
          <cell r="E1590" t="str">
            <v>Gastos Judiciales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5120403100</v>
          </cell>
          <cell r="B1591" t="str">
            <v>Gastos Legales</v>
          </cell>
          <cell r="C1591" t="str">
            <v>EDCP</v>
          </cell>
          <cell r="D1591">
            <v>5120403100</v>
          </cell>
          <cell r="E1591" t="str">
            <v>Gastos Legales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5120403200</v>
          </cell>
          <cell r="B1592" t="str">
            <v>Comisiones por Cobros con Tarjetas</v>
          </cell>
          <cell r="C1592" t="str">
            <v>EDCP</v>
          </cell>
          <cell r="D1592">
            <v>5120403200</v>
          </cell>
          <cell r="E1592" t="str">
            <v>Comisiones por Cobros con Tarjetas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5120403300</v>
          </cell>
          <cell r="B1593" t="str">
            <v>Multas y Sanciones</v>
          </cell>
          <cell r="C1593" t="str">
            <v>EDCP</v>
          </cell>
          <cell r="D1593">
            <v>5120403300</v>
          </cell>
          <cell r="E1593" t="str">
            <v>Multas y Sanciones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5120403400</v>
          </cell>
          <cell r="B1594" t="str">
            <v>Uniformes</v>
          </cell>
          <cell r="C1594" t="str">
            <v>EDCP</v>
          </cell>
          <cell r="D1594">
            <v>5120403400</v>
          </cell>
          <cell r="E1594" t="str">
            <v>Uniformes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5120403500</v>
          </cell>
          <cell r="B1595" t="str">
            <v>Suscripciones y Cuotas</v>
          </cell>
          <cell r="C1595" t="str">
            <v>EDCP</v>
          </cell>
          <cell r="D1595">
            <v>5120403500</v>
          </cell>
          <cell r="E1595" t="str">
            <v>Suscripciones y Cuotas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5120403600</v>
          </cell>
          <cell r="B1596" t="str">
            <v>Gastos Fiestas y Reuniones</v>
          </cell>
          <cell r="C1596" t="str">
            <v>EDCP</v>
          </cell>
          <cell r="D1596">
            <v>5120403600</v>
          </cell>
          <cell r="E1596" t="str">
            <v>Gastos Fiestas y Reuniones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5120403700</v>
          </cell>
          <cell r="B1597" t="str">
            <v>Utensilios de Cocina</v>
          </cell>
          <cell r="C1597" t="str">
            <v>EDCP</v>
          </cell>
          <cell r="D1597">
            <v>5120403700</v>
          </cell>
          <cell r="E1597" t="str">
            <v>Utensilios de Cocina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5120403800</v>
          </cell>
          <cell r="B1598" t="str">
            <v>Material de Primeros Auxilios</v>
          </cell>
          <cell r="C1598" t="str">
            <v>EDCP</v>
          </cell>
          <cell r="D1598">
            <v>5120403800</v>
          </cell>
          <cell r="E1598" t="str">
            <v>Material de Primeros Auxilios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5120403900</v>
          </cell>
          <cell r="B1599" t="str">
            <v>Gastos Contratos Detección Fraudes</v>
          </cell>
          <cell r="C1599" t="str">
            <v>EDCP</v>
          </cell>
          <cell r="D1599">
            <v>5120403900</v>
          </cell>
          <cell r="E1599" t="str">
            <v>Gastos Contratos Detección Fraudes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5120500000</v>
          </cell>
          <cell r="B1600" t="str">
            <v>Arrendamientos</v>
          </cell>
          <cell r="C1600" t="str">
            <v>EDCP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>
            <v>5120500100</v>
          </cell>
          <cell r="B1601" t="str">
            <v>Alquiler de Vehículos</v>
          </cell>
          <cell r="C1601" t="str">
            <v>EDCP</v>
          </cell>
          <cell r="D1601">
            <v>5120500100</v>
          </cell>
          <cell r="E1601" t="str">
            <v>Alquiler de Vehículos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5120500200</v>
          </cell>
          <cell r="B1602" t="str">
            <v>Alquiler de Viviendas</v>
          </cell>
          <cell r="C1602" t="str">
            <v>EDCP</v>
          </cell>
          <cell r="D1602">
            <v>5120500200</v>
          </cell>
          <cell r="E1602" t="str">
            <v>Alquiler de Viviendas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5120500300</v>
          </cell>
          <cell r="B1603" t="str">
            <v>Alquiler de Inmuebles</v>
          </cell>
          <cell r="C1603" t="str">
            <v>EDCP</v>
          </cell>
          <cell r="D1603">
            <v>5120500300</v>
          </cell>
          <cell r="E1603" t="str">
            <v>Alquiler de Inmuebles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5120500400</v>
          </cell>
          <cell r="B1604" t="str">
            <v>Alquiler de Equipos</v>
          </cell>
          <cell r="C1604" t="str">
            <v>EDCP</v>
          </cell>
          <cell r="D1604">
            <v>5120500400</v>
          </cell>
          <cell r="E1604" t="str">
            <v>Alquiler de Equipos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5120500500</v>
          </cell>
          <cell r="B1605" t="str">
            <v>Alquiler de Garajes</v>
          </cell>
          <cell r="C1605" t="str">
            <v>EDCP</v>
          </cell>
          <cell r="D1605">
            <v>5120500500</v>
          </cell>
          <cell r="E1605" t="str">
            <v>Alquiler de Garajes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5120500600</v>
          </cell>
          <cell r="B1606" t="str">
            <v>Alquiler de Vehículos Empleados</v>
          </cell>
          <cell r="C1606" t="str">
            <v>EDCP</v>
          </cell>
          <cell r="D1606">
            <v>5120500600</v>
          </cell>
          <cell r="E1606" t="str">
            <v>Alquiler de Vehículos Empleados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5120600000</v>
          </cell>
          <cell r="B1607" t="str">
            <v>Depreciaciones y Amortizaciones de Activo Fijo</v>
          </cell>
          <cell r="C1607" t="str">
            <v>EDCP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>
            <v>5120600100</v>
          </cell>
          <cell r="B1608" t="str">
            <v>Deprec. Edificios y Adecuaciones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5120600200</v>
          </cell>
          <cell r="B1609" t="str">
            <v>Deprec. Mob. Y Equipo de Oficina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5120600300</v>
          </cell>
          <cell r="B1610" t="str">
            <v>Deprec. Maquinarias y Equipos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5120600400</v>
          </cell>
          <cell r="B1611" t="str">
            <v>Deprec. Equipos Telecomunicaciones e Informáticos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5120600500</v>
          </cell>
          <cell r="B1612" t="str">
            <v>Deprec. Trasnsformadores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5120600600</v>
          </cell>
          <cell r="B1613" t="str">
            <v>Deprec. Sub-Estaciones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5120600700</v>
          </cell>
          <cell r="B1614" t="str">
            <v>Deprec. Vehículos y Equipo de Transporte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5120600800</v>
          </cell>
          <cell r="B1615" t="str">
            <v>Deprec. Otros Activos Fijos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5120600900</v>
          </cell>
          <cell r="B1616" t="str">
            <v>Deprec. Mejoras Propiedades Arrendadas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5120601000</v>
          </cell>
          <cell r="B1617" t="str">
            <v xml:space="preserve">Deprec. Redes De Distribución 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5120601200</v>
          </cell>
          <cell r="B1618" t="str">
            <v>Deprec. Equipos de Telemedida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5120601300</v>
          </cell>
          <cell r="B1619" t="str">
            <v>Deprec. Medidores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5120601400</v>
          </cell>
          <cell r="B1620" t="str">
            <v>Deprec. Acometidas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5120601500</v>
          </cell>
          <cell r="B1621" t="str">
            <v>Deprec. Software y Licencias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5120601600</v>
          </cell>
          <cell r="B1622" t="str">
            <v>Deprec. Equipos de Seguridad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5120601700</v>
          </cell>
          <cell r="B1623" t="str">
            <v>Deprec. Banco  de  Capacitores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5120601800</v>
          </cell>
          <cell r="B1624" t="str">
            <v>Deprec. Despachos Repartidor de Carga</v>
          </cell>
          <cell r="C1624" t="str">
            <v>EDCP</v>
          </cell>
          <cell r="D1624">
            <v>5120600000</v>
          </cell>
          <cell r="E1624" t="str">
            <v>Depreciaciones Activos Fijos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5120601900</v>
          </cell>
          <cell r="B1625" t="str">
            <v>Deprec. Luminarias</v>
          </cell>
          <cell r="C1625" t="str">
            <v>EDCP</v>
          </cell>
          <cell r="D1625">
            <v>5120600000</v>
          </cell>
          <cell r="E1625" t="str">
            <v>Depreciaciones Activos Fijos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5120602000</v>
          </cell>
          <cell r="B1626" t="str">
            <v>Deprec. Columnas y Alumbrados</v>
          </cell>
          <cell r="C1626" t="str">
            <v>EDCP</v>
          </cell>
          <cell r="D1626">
            <v>5120600000</v>
          </cell>
          <cell r="E1626" t="str">
            <v>Depreciaciones Activos Fijos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5120602100</v>
          </cell>
          <cell r="B1627" t="str">
            <v>Deprec. Interruptores Telecontrolados</v>
          </cell>
          <cell r="C1627" t="str">
            <v>EDCP</v>
          </cell>
          <cell r="D1627">
            <v>5120600000</v>
          </cell>
          <cell r="E1627" t="str">
            <v>Depreciaciones Activos Fijos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5120700000</v>
          </cell>
          <cell r="B1628" t="str">
            <v>Otras Amortizaciones</v>
          </cell>
          <cell r="C1628" t="str">
            <v>EDCP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>
            <v>5120700100</v>
          </cell>
          <cell r="B1629" t="str">
            <v>Amortización Seguro Responsabilidad Civil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5120700200</v>
          </cell>
          <cell r="B1630" t="str">
            <v>Amortización Seguro Fidelidad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5120700300</v>
          </cell>
          <cell r="B1631" t="str">
            <v>Amortización Seguro Eq. de Transporte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5120700400</v>
          </cell>
          <cell r="B1632" t="str">
            <v>Amortización Seguro Equipos varios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5120700500</v>
          </cell>
          <cell r="B1633" t="str">
            <v>Amortización Seguro Instalaciónes y Construc.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5120700600</v>
          </cell>
          <cell r="B1634" t="str">
            <v>Amortización Seguro de Medico y Salud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5120700700</v>
          </cell>
          <cell r="B1635" t="str">
            <v>Amortización Seguro de Vida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5120700800</v>
          </cell>
          <cell r="B1636" t="str">
            <v>Amortización Licencias Informaticas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5120700900</v>
          </cell>
          <cell r="B1637" t="str">
            <v>Amortización Aplicaciónes informáticas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5120701000</v>
          </cell>
          <cell r="B1638" t="str">
            <v>Amortizaciòn Servicios Pagados por Anticipado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5120701100</v>
          </cell>
          <cell r="B1639" t="str">
            <v>Amortización Asesorías Instituciones Externo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5120701200</v>
          </cell>
          <cell r="B1640" t="str">
            <v>Amortización Constitución Compañía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5120701300</v>
          </cell>
          <cell r="B1641" t="str">
            <v>Amortización Seguro Fianza de Ejecución</v>
          </cell>
          <cell r="C1641" t="str">
            <v>EDCP</v>
          </cell>
          <cell r="D1641">
            <v>5120700000</v>
          </cell>
          <cell r="E1641" t="str">
            <v>Amortizaciones</v>
          </cell>
          <cell r="F1641">
            <v>2</v>
          </cell>
          <cell r="G1641">
            <v>30</v>
          </cell>
          <cell r="H1641">
            <v>3</v>
          </cell>
        </row>
        <row r="1642">
          <cell r="A1642">
            <v>5120701400</v>
          </cell>
          <cell r="B1642" t="str">
            <v>Amortización Adecuación Propiedades Arrendadas</v>
          </cell>
          <cell r="C1642" t="str">
            <v>EDCP</v>
          </cell>
          <cell r="D1642">
            <v>5120700000</v>
          </cell>
          <cell r="E1642" t="str">
            <v>Amortizaciones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5120701500</v>
          </cell>
          <cell r="B1643" t="str">
            <v>Amortización Seguro Riesgo Equipos Electrónico</v>
          </cell>
          <cell r="C1643" t="str">
            <v>EDCP</v>
          </cell>
          <cell r="D1643">
            <v>5120700000</v>
          </cell>
          <cell r="E1643" t="str">
            <v>Amortizaciones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5120701600</v>
          </cell>
          <cell r="B1644" t="str">
            <v>Amortización Seguros de Incendio a lineas Aliadas</v>
          </cell>
          <cell r="C1644" t="str">
            <v>EDCP</v>
          </cell>
          <cell r="D1644">
            <v>5120700000</v>
          </cell>
          <cell r="E1644" t="str">
            <v>Amortizaciones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5120800000</v>
          </cell>
          <cell r="B1645" t="str">
            <v>Cuentas Incobrables</v>
          </cell>
          <cell r="C1645" t="str">
            <v>EDCP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>
            <v>5120800100</v>
          </cell>
          <cell r="B1646" t="str">
            <v>Gastos Cuentas Incobrables Clientes</v>
          </cell>
          <cell r="C1646" t="str">
            <v>EDCP</v>
          </cell>
          <cell r="D1646">
            <v>5120800100</v>
          </cell>
          <cell r="E1646" t="str">
            <v>Gastos Cuentas Incobrables Clientes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5120800200</v>
          </cell>
          <cell r="B1647" t="str">
            <v>Gastos Cuentas Incobrables Barrios Carenciados</v>
          </cell>
          <cell r="C1647" t="str">
            <v>EDCP</v>
          </cell>
          <cell r="D1647">
            <v>5120800200</v>
          </cell>
          <cell r="E1647" t="str">
            <v>Gastos Cuentas Incobrables Barrios Carenciados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5120800300</v>
          </cell>
          <cell r="B1648" t="str">
            <v>Otras Cuentas Incobrables</v>
          </cell>
          <cell r="C1648" t="str">
            <v>EDCP</v>
          </cell>
          <cell r="D1648">
            <v>5120800300</v>
          </cell>
          <cell r="E1648" t="str">
            <v>Otras Cuentas Incobrables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5120900000</v>
          </cell>
          <cell r="B1649" t="str">
            <v>Marketing y Relaciones Públicas</v>
          </cell>
          <cell r="C1649" t="str">
            <v>EDCP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>
            <v>5120900100</v>
          </cell>
          <cell r="B1650" t="str">
            <v>Gastos Publicidad y Promocion</v>
          </cell>
          <cell r="C1650" t="str">
            <v>EDCP</v>
          </cell>
          <cell r="D1650">
            <v>5120900100</v>
          </cell>
          <cell r="E1650" t="str">
            <v>Gastos Publicidad y Promoción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5120900200</v>
          </cell>
          <cell r="B1651" t="str">
            <v>Gastos Relaciones Publicas</v>
          </cell>
          <cell r="C1651" t="str">
            <v>EDCP</v>
          </cell>
          <cell r="D1651">
            <v>5120900200</v>
          </cell>
          <cell r="E1651" t="str">
            <v>Gastos Relaciones Públicas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5121000000</v>
          </cell>
          <cell r="B1652" t="str">
            <v>Impuestos y Tasas a los Ayuntamientos</v>
          </cell>
          <cell r="C1652" t="str">
            <v>EDCP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>
            <v>5121000100</v>
          </cell>
          <cell r="B1653" t="str">
            <v>Gastos del 3% Ayuntamientos</v>
          </cell>
          <cell r="C1653" t="str">
            <v>EDCP</v>
          </cell>
          <cell r="D1653">
            <v>5121000100</v>
          </cell>
          <cell r="E1653" t="str">
            <v>Gastos del 3% Ayuntamientos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5121000200</v>
          </cell>
          <cell r="B1654" t="str">
            <v>Otros Impuestos</v>
          </cell>
          <cell r="C1654" t="str">
            <v>EDCP</v>
          </cell>
          <cell r="D1654">
            <v>5121000200</v>
          </cell>
          <cell r="E1654" t="str">
            <v>Otros Impuestos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5121100000</v>
          </cell>
          <cell r="B1655" t="str">
            <v>Aportes a Organismos Reguladores</v>
          </cell>
          <cell r="C1655" t="str">
            <v>EDCP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>
            <v>5121100100</v>
          </cell>
          <cell r="B1656" t="str">
            <v>Aportes Organismos Coordinador</v>
          </cell>
          <cell r="C1656" t="str">
            <v>EDCP</v>
          </cell>
          <cell r="D1656">
            <v>5121100100</v>
          </cell>
          <cell r="E1656" t="str">
            <v>Aportes Organismos Coordinador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5121100200</v>
          </cell>
          <cell r="B1657" t="str">
            <v>Aportes Superintendencia de Electricidad</v>
          </cell>
          <cell r="C1657" t="str">
            <v>EDCP</v>
          </cell>
          <cell r="D1657">
            <v>5121100200</v>
          </cell>
          <cell r="E1657" t="str">
            <v>Aportes Superintendencia de Electricidad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5121100300</v>
          </cell>
          <cell r="B1658" t="str">
            <v>Comisión Nacional de Energía</v>
          </cell>
          <cell r="C1658" t="str">
            <v>EDCP</v>
          </cell>
          <cell r="D1658">
            <v>5121100300</v>
          </cell>
          <cell r="E1658" t="str">
            <v>Comisión Nacional de Energía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5121200000</v>
          </cell>
          <cell r="B1659" t="str">
            <v>Otros Gastos Administrativos y Operacionales</v>
          </cell>
          <cell r="C1659" t="str">
            <v>EDCP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>
            <v>5121200100</v>
          </cell>
          <cell r="B1660" t="str">
            <v>Otras atenciones Sociales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5121200200</v>
          </cell>
          <cell r="B1661" t="str">
            <v>Donaciones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5121200300</v>
          </cell>
          <cell r="B1662" t="str">
            <v>Gastos Gestion PGASE</v>
          </cell>
          <cell r="C1662" t="str">
            <v>EDCP</v>
          </cell>
          <cell r="D1662">
            <v>5121200300</v>
          </cell>
          <cell r="E1662" t="str">
            <v>Gastos Gestion PGASE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5121200400</v>
          </cell>
          <cell r="B1663" t="str">
            <v>Gastos Gestion PRA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5121200500</v>
          </cell>
          <cell r="B1664" t="str">
            <v>Gasto por Faltante en Caja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5121200600</v>
          </cell>
          <cell r="B1665" t="str">
            <v>Diferencia en precio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5121200700</v>
          </cell>
          <cell r="B1666" t="str">
            <v xml:space="preserve">Diferencia en Verificacion de Factura 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5121200800</v>
          </cell>
          <cell r="B1667" t="str">
            <v>Ajuste de Inventario</v>
          </cell>
          <cell r="C1667" t="str">
            <v>EDCP</v>
          </cell>
          <cell r="D1667">
            <v>5121200000</v>
          </cell>
          <cell r="E1667" t="str">
            <v>Otros Gastos Administrativos y Operacionales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5121200900</v>
          </cell>
          <cell r="B1668" t="str">
            <v>Gastos Varios</v>
          </cell>
          <cell r="C1668" t="str">
            <v>EDCP</v>
          </cell>
          <cell r="D1668">
            <v>5121200000</v>
          </cell>
          <cell r="E1668" t="str">
            <v>Otros Gastos Administrativos y Operacionales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5121201000</v>
          </cell>
          <cell r="B1669" t="str">
            <v>Gastos por Obsolecencia de Inventarios</v>
          </cell>
          <cell r="C1669" t="str">
            <v>EDCP</v>
          </cell>
          <cell r="D1669">
            <v>5121200000</v>
          </cell>
          <cell r="E1669" t="str">
            <v>Otros Gastos Administrativos y Operacionales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5121201100</v>
          </cell>
          <cell r="B1670" t="str">
            <v>Pérdida Baja de Activo</v>
          </cell>
          <cell r="C1670" t="str">
            <v>EDCP</v>
          </cell>
          <cell r="D1670">
            <v>5121200000</v>
          </cell>
          <cell r="E1670" t="str">
            <v>Otros Gastos Administrativos y Operacionales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5121300000</v>
          </cell>
          <cell r="B1671" t="str">
            <v>Adquisiciones para proyectos en proceso</v>
          </cell>
          <cell r="C1671" t="str">
            <v>EDCP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>
            <v>5121300100</v>
          </cell>
          <cell r="B1672" t="str">
            <v>Subestaciones</v>
          </cell>
          <cell r="C1672" t="str">
            <v>EDCP</v>
          </cell>
          <cell r="D1672">
            <v>5121300100</v>
          </cell>
          <cell r="E1672" t="str">
            <v>Subestaciones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5121300200</v>
          </cell>
          <cell r="B1673" t="str">
            <v>Sistemas de Seguridad</v>
          </cell>
          <cell r="C1673" t="str">
            <v>EDCP</v>
          </cell>
          <cell r="D1673">
            <v>5121300200</v>
          </cell>
          <cell r="E1673" t="str">
            <v>Sistemas de Seguridad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5121300300</v>
          </cell>
          <cell r="B1674" t="str">
            <v>Redes</v>
          </cell>
          <cell r="C1674" t="str">
            <v>EDCP</v>
          </cell>
          <cell r="D1674">
            <v>5121300300</v>
          </cell>
          <cell r="E1674" t="str">
            <v>Redes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5121300400</v>
          </cell>
          <cell r="B1675" t="str">
            <v>Transformadores</v>
          </cell>
          <cell r="C1675" t="str">
            <v>EDCP</v>
          </cell>
          <cell r="D1675">
            <v>5121300400</v>
          </cell>
          <cell r="E1675" t="str">
            <v>Transformadores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5121300500</v>
          </cell>
          <cell r="B1676" t="str">
            <v>Acometidas</v>
          </cell>
          <cell r="C1676" t="str">
            <v>EDCP</v>
          </cell>
          <cell r="D1676">
            <v>5121300500</v>
          </cell>
          <cell r="E1676" t="str">
            <v>Acometidas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5121300600</v>
          </cell>
          <cell r="B1677" t="str">
            <v>Medidores</v>
          </cell>
          <cell r="C1677" t="str">
            <v>EDCP</v>
          </cell>
          <cell r="D1677">
            <v>5121300600</v>
          </cell>
          <cell r="E1677" t="str">
            <v>Medidores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5121300700</v>
          </cell>
          <cell r="B1678" t="str">
            <v>Luminarias</v>
          </cell>
          <cell r="C1678" t="str">
            <v>EDCP</v>
          </cell>
          <cell r="D1678">
            <v>5121300700</v>
          </cell>
          <cell r="E1678" t="str">
            <v>Luminarias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5121300800</v>
          </cell>
          <cell r="B1679" t="str">
            <v>Columnas de Alumbrado</v>
          </cell>
          <cell r="C1679" t="str">
            <v>EDCP</v>
          </cell>
          <cell r="D1679">
            <v>5121300800</v>
          </cell>
          <cell r="E1679" t="str">
            <v>Columnas de Alumbrado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5121300900</v>
          </cell>
          <cell r="B1680" t="str">
            <v>Bancos de Capacitores</v>
          </cell>
          <cell r="C1680" t="str">
            <v>EDCP</v>
          </cell>
          <cell r="D1680">
            <v>5121300900</v>
          </cell>
          <cell r="E1680" t="str">
            <v>Bancos de Capacitores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5121301000</v>
          </cell>
          <cell r="B1681" t="str">
            <v>Interruptores Telecontrolados</v>
          </cell>
          <cell r="C1681" t="str">
            <v>EDCP</v>
          </cell>
          <cell r="D1681">
            <v>5121301000</v>
          </cell>
          <cell r="E1681" t="str">
            <v>Interruptores Telecontrolados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5121301100</v>
          </cell>
          <cell r="B1682" t="str">
            <v>Postes</v>
          </cell>
          <cell r="C1682" t="str">
            <v>EDCP</v>
          </cell>
          <cell r="D1682">
            <v>5121301100</v>
          </cell>
          <cell r="E1682" t="str">
            <v>Postes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5121301200</v>
          </cell>
          <cell r="B1683" t="str">
            <v>Materiales Eléctricos</v>
          </cell>
          <cell r="C1683" t="str">
            <v>EDCP</v>
          </cell>
          <cell r="D1683">
            <v>5121301200</v>
          </cell>
          <cell r="E1683" t="str">
            <v>Materiales Eléctricos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5121301300</v>
          </cell>
          <cell r="B1684" t="str">
            <v>Tubería y Laminas</v>
          </cell>
          <cell r="C1684" t="str">
            <v>EDCP</v>
          </cell>
          <cell r="D1684">
            <v>5121301300</v>
          </cell>
          <cell r="E1684" t="str">
            <v>Tubería y Laminas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5121301400</v>
          </cell>
          <cell r="B1685" t="str">
            <v>Conductores y Cables</v>
          </cell>
          <cell r="C1685" t="str">
            <v>EDCP</v>
          </cell>
          <cell r="D1685">
            <v>5121301400</v>
          </cell>
          <cell r="E1685" t="str">
            <v>Conductores y Cables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5121301500</v>
          </cell>
          <cell r="B1686" t="str">
            <v>Materiales y Equipos Eléctricos</v>
          </cell>
          <cell r="C1686" t="str">
            <v>EDCP</v>
          </cell>
          <cell r="D1686">
            <v>5121301500</v>
          </cell>
          <cell r="E1686" t="str">
            <v>Materiales y Equipos Eléctricos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5121301600</v>
          </cell>
          <cell r="B1687" t="str">
            <v>Aisladores</v>
          </cell>
          <cell r="C1687" t="str">
            <v>EDCP</v>
          </cell>
          <cell r="D1687">
            <v>5121301600</v>
          </cell>
          <cell r="E1687" t="str">
            <v>Aisladores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5121301700</v>
          </cell>
          <cell r="B1688" t="str">
            <v>Unidades Generadoras</v>
          </cell>
          <cell r="C1688" t="str">
            <v>EDCP</v>
          </cell>
          <cell r="D1688">
            <v>5121301700</v>
          </cell>
          <cell r="E1688" t="str">
            <v>Unidades Generadoras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5121301800</v>
          </cell>
          <cell r="B1689" t="str">
            <v>Material Chatarra</v>
          </cell>
          <cell r="C1689" t="str">
            <v>EDCP</v>
          </cell>
          <cell r="D1689">
            <v>5121301800</v>
          </cell>
          <cell r="E1689" t="str">
            <v>Material Chatarra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5121301900</v>
          </cell>
          <cell r="B1690" t="str">
            <v>Materiales Mecanica</v>
          </cell>
          <cell r="C1690" t="str">
            <v>EDCP</v>
          </cell>
          <cell r="D1690">
            <v>5121301900</v>
          </cell>
          <cell r="E1690" t="str">
            <v>Material Mecánica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5121302000</v>
          </cell>
          <cell r="B1691" t="str">
            <v>Sistemas y Equipos Informáticos</v>
          </cell>
          <cell r="C1691" t="str">
            <v>EDCP</v>
          </cell>
          <cell r="D1691">
            <v>5121302000</v>
          </cell>
          <cell r="E1691" t="str">
            <v>Sistemas y Equipos Informaticos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5121302100</v>
          </cell>
          <cell r="B1692" t="str">
            <v>Materiales de Construcción y Ferretería</v>
          </cell>
          <cell r="C1692" t="str">
            <v>EDCP</v>
          </cell>
          <cell r="D1692">
            <v>5121302100</v>
          </cell>
          <cell r="E1692" t="str">
            <v>Materiales de Construcción y Ferretería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5121302200</v>
          </cell>
          <cell r="B1693" t="str">
            <v>Maquinarias y Equipos</v>
          </cell>
          <cell r="C1693" t="str">
            <v>EDCP</v>
          </cell>
          <cell r="D1693">
            <v>5121302200</v>
          </cell>
          <cell r="E1693" t="str">
            <v>Maquinarias y Equipos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5130000000</v>
          </cell>
          <cell r="B1694" t="str">
            <v>Resultados Financieros</v>
          </cell>
          <cell r="C1694" t="str">
            <v>EDCP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>
            <v>5130100000</v>
          </cell>
          <cell r="B1695" t="str">
            <v>Ingresos Financieros y Cambiarios</v>
          </cell>
          <cell r="C1695" t="str">
            <v>EDCP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</row>
        <row r="1696">
          <cell r="A1696">
            <v>5130100100</v>
          </cell>
          <cell r="B1696" t="str">
            <v>Ingresos Intereses Bancarios</v>
          </cell>
          <cell r="C1696" t="str">
            <v>EDCP</v>
          </cell>
          <cell r="D1696">
            <v>5130100100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2</v>
          </cell>
        </row>
        <row r="1697">
          <cell r="A1697">
            <v>5130100200</v>
          </cell>
          <cell r="B1697" t="str">
            <v>Ingresos Intereses Certificados Financieros</v>
          </cell>
          <cell r="C1697" t="str">
            <v>EDCP</v>
          </cell>
          <cell r="D1697">
            <v>5130100100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2</v>
          </cell>
        </row>
        <row r="1698">
          <cell r="A1698">
            <v>5130100300</v>
          </cell>
          <cell r="B1698" t="str">
            <v>Ingresos Intereses en Fact. Comercial</v>
          </cell>
          <cell r="C1698" t="str">
            <v>EDCP</v>
          </cell>
          <cell r="D1698">
            <v>5130100100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2</v>
          </cell>
        </row>
        <row r="1699">
          <cell r="A1699">
            <v>5130100400</v>
          </cell>
          <cell r="B1699" t="str">
            <v>Ingresos Costos Finac. en Fact. Comercial</v>
          </cell>
          <cell r="C1699" t="str">
            <v>EDCP</v>
          </cell>
          <cell r="D1699">
            <v>5130100100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2</v>
          </cell>
        </row>
        <row r="1700">
          <cell r="A1700">
            <v>5130100500</v>
          </cell>
          <cell r="B1700" t="str">
            <v>Otros Ingresos Financieros</v>
          </cell>
          <cell r="C1700" t="str">
            <v>EDCP</v>
          </cell>
          <cell r="D1700">
            <v>5130100100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2</v>
          </cell>
        </row>
        <row r="1701">
          <cell r="A1701">
            <v>5130100600</v>
          </cell>
          <cell r="B1701" t="str">
            <v>Ingresos por Costos Comercial</v>
          </cell>
          <cell r="C1701" t="str">
            <v>EDCP</v>
          </cell>
          <cell r="D1701">
            <v>5130100100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2</v>
          </cell>
        </row>
        <row r="1702">
          <cell r="A1702">
            <v>5130100700</v>
          </cell>
          <cell r="B1702" t="str">
            <v>Ingresos Comisión Cheque Devuelto Clientes</v>
          </cell>
          <cell r="C1702" t="str">
            <v>EDCP</v>
          </cell>
          <cell r="D1702">
            <v>5130100100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2</v>
          </cell>
        </row>
        <row r="1703">
          <cell r="A1703">
            <v>5130100800</v>
          </cell>
          <cell r="B1703" t="str">
            <v>Ingresos Comisión Tarjeta Devuelta Clientes</v>
          </cell>
          <cell r="C1703" t="str">
            <v>EDCP</v>
          </cell>
          <cell r="D1703">
            <v>5130100100</v>
          </cell>
          <cell r="E1703" t="str">
            <v>Ingresos Financieros y Cambiarios</v>
          </cell>
          <cell r="F1703">
            <v>2</v>
          </cell>
          <cell r="G1703">
            <v>30</v>
          </cell>
          <cell r="H1703">
            <v>2</v>
          </cell>
        </row>
        <row r="1704">
          <cell r="A1704">
            <v>5130100900</v>
          </cell>
          <cell r="B1704" t="str">
            <v>Ingresos Intereses Ganados</v>
          </cell>
          <cell r="C1704" t="str">
            <v>EDCP</v>
          </cell>
          <cell r="D1704">
            <v>5130100100</v>
          </cell>
          <cell r="E1704" t="str">
            <v>Ingresos Financieros y Cambiarios</v>
          </cell>
          <cell r="F1704">
            <v>2</v>
          </cell>
          <cell r="G1704">
            <v>30</v>
          </cell>
          <cell r="H1704">
            <v>2</v>
          </cell>
        </row>
        <row r="1705">
          <cell r="A1705">
            <v>5130101000</v>
          </cell>
          <cell r="B1705" t="str">
            <v>Ingresos por Mora en Fact. Comercial</v>
          </cell>
          <cell r="C1705" t="str">
            <v>EDCP</v>
          </cell>
          <cell r="D1705">
            <v>5130100100</v>
          </cell>
          <cell r="E1705" t="str">
            <v>Ingresos Financieros y Cambiarios</v>
          </cell>
          <cell r="F1705">
            <v>2</v>
          </cell>
          <cell r="G1705">
            <v>30</v>
          </cell>
          <cell r="H1705">
            <v>2</v>
          </cell>
        </row>
        <row r="1706">
          <cell r="A1706">
            <v>5130101100</v>
          </cell>
          <cell r="B1706" t="str">
            <v>Ingresos por Diferencias Cambiaria</v>
          </cell>
          <cell r="C1706" t="str">
            <v>EDCP</v>
          </cell>
          <cell r="D1706">
            <v>5130100100</v>
          </cell>
          <cell r="E1706" t="str">
            <v>Ingresos Financieros y Cambiarios</v>
          </cell>
          <cell r="F1706">
            <v>2</v>
          </cell>
          <cell r="G1706">
            <v>30</v>
          </cell>
          <cell r="H1706">
            <v>2</v>
          </cell>
        </row>
        <row r="1707">
          <cell r="A1707">
            <v>5130200000</v>
          </cell>
          <cell r="B1707" t="str">
            <v>Gastos Financieros y Cambiarios</v>
          </cell>
          <cell r="C1707" t="str">
            <v>EDCP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>
            <v>5130200100</v>
          </cell>
          <cell r="B1708" t="str">
            <v>Comisiones Bancarias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5130200200</v>
          </cell>
          <cell r="B1709" t="str">
            <v>Comisiones Retencion de Estados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5130200300</v>
          </cell>
          <cell r="B1710" t="str">
            <v>Comisiones Cheques Devueltos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5130200400</v>
          </cell>
          <cell r="B1711" t="str">
            <v>Comisiones Pagos con Tarjetas de Credito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5130200500</v>
          </cell>
          <cell r="B1712" t="str">
            <v>Gastos Intereses financieros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5130200600</v>
          </cell>
          <cell r="B1713" t="str">
            <v>Gastos Intereses financieros Generadores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5130200700</v>
          </cell>
          <cell r="B1714" t="str">
            <v>Gastos Diferencias Cambiarias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5130200800</v>
          </cell>
          <cell r="B1715" t="str">
            <v>Gastos Intereses /Fianzas de Clientes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5130200900</v>
          </cell>
          <cell r="B1716" t="str">
            <v>Comisión Cheques Girados</v>
          </cell>
          <cell r="C1716" t="str">
            <v>EDCP</v>
          </cell>
          <cell r="D1716">
            <v>5130200000</v>
          </cell>
          <cell r="E1716" t="str">
            <v>Gastos Financieros y Cambiarios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5130201000</v>
          </cell>
          <cell r="B1717" t="str">
            <v>Comisión Uso Fondos en Tránsitos</v>
          </cell>
          <cell r="C1717" t="str">
            <v>EDCP</v>
          </cell>
          <cell r="D1717">
            <v>5130200000</v>
          </cell>
          <cell r="E1717" t="str">
            <v>Gastos Financieros y Cambiarios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5130201100</v>
          </cell>
          <cell r="B1718" t="str">
            <v>Comisión Cheques Certificados</v>
          </cell>
          <cell r="C1718" t="str">
            <v>EDCP</v>
          </cell>
          <cell r="D1718">
            <v>5130200000</v>
          </cell>
          <cell r="E1718" t="str">
            <v>Gastos Financieros y Cambiarios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5130201200</v>
          </cell>
          <cell r="B1719" t="str">
            <v>Comisión por Sobregiro</v>
          </cell>
          <cell r="C1719" t="str">
            <v>EDCP</v>
          </cell>
          <cell r="D1719">
            <v>5130200000</v>
          </cell>
          <cell r="E1719" t="str">
            <v>Gastos Financieros y Cambiarios</v>
          </cell>
          <cell r="F1719">
            <v>2</v>
          </cell>
          <cell r="G1719">
            <v>30</v>
          </cell>
          <cell r="H1719">
            <v>3</v>
          </cell>
        </row>
        <row r="1720">
          <cell r="A1720">
            <v>5130201300</v>
          </cell>
          <cell r="B1720" t="str">
            <v>Provisión de Intereses Generadores</v>
          </cell>
          <cell r="C1720" t="str">
            <v>EDCP</v>
          </cell>
          <cell r="D1720">
            <v>5130200000</v>
          </cell>
          <cell r="E1720" t="str">
            <v>Gastos Financieros y Cambiarios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5140000000</v>
          </cell>
          <cell r="B1721" t="str">
            <v>Efecto de la Valuación de los Activos</v>
          </cell>
          <cell r="C1721" t="str">
            <v>EDCP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>
            <v>5140100000</v>
          </cell>
          <cell r="B1722" t="str">
            <v>Deterioro en el Valor de los Activos Fijos</v>
          </cell>
          <cell r="C1722" t="str">
            <v>EDCP</v>
          </cell>
          <cell r="D1722">
            <v>5140100000</v>
          </cell>
          <cell r="E1722" t="str">
            <v>Deterioro en el Valor de los Activos Fijos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5140200000</v>
          </cell>
          <cell r="B1723" t="str">
            <v>Recuperación de Deterioro en el Valor de los Activos Fijos</v>
          </cell>
          <cell r="C1723" t="str">
            <v>EDCP</v>
          </cell>
          <cell r="D1723">
            <v>5140200100</v>
          </cell>
          <cell r="E1723" t="str">
            <v>Recuperación de Deterioro en el Valor de los Activos Fijos</v>
          </cell>
          <cell r="F1723">
            <v>3</v>
          </cell>
          <cell r="G1723">
            <v>30</v>
          </cell>
          <cell r="H1723">
            <v>2</v>
          </cell>
        </row>
        <row r="1724">
          <cell r="A1724">
            <v>5140300000</v>
          </cell>
          <cell r="B1724" t="str">
            <v>Revaluación de Activos</v>
          </cell>
          <cell r="C1724" t="str">
            <v>EDCP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>
            <v>5140300100</v>
          </cell>
          <cell r="B1725" t="str">
            <v>Amortización Revaluación Edificios y Adecuaciones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5140300200</v>
          </cell>
          <cell r="B1726" t="str">
            <v>Amortización Revaluación Mob. Y Equipo de Oficina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5140300300</v>
          </cell>
          <cell r="B1727" t="str">
            <v>Amortización Revaluación Maquinarias y Equipos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5140300400</v>
          </cell>
          <cell r="B1728" t="str">
            <v>Amortización Revaluac. Equipos Telec. e Informác.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5140300500</v>
          </cell>
          <cell r="B1729" t="str">
            <v>Amortización Revaluación Líneas</v>
          </cell>
          <cell r="C1729" t="str">
            <v>EDCP</v>
          </cell>
          <cell r="D1729">
            <v>5140300000</v>
          </cell>
          <cell r="E1729" t="str">
            <v>Amortización de Revaluación de Activos</v>
          </cell>
          <cell r="F1729">
            <v>2</v>
          </cell>
          <cell r="G1729">
            <v>30</v>
          </cell>
          <cell r="H1729">
            <v>3</v>
          </cell>
        </row>
        <row r="1730">
          <cell r="A1730">
            <v>5140300600</v>
          </cell>
          <cell r="B1730" t="str">
            <v>Amortización Revaluación Sub-Estaciones</v>
          </cell>
          <cell r="C1730" t="str">
            <v>EDCP</v>
          </cell>
          <cell r="D1730">
            <v>5140300000</v>
          </cell>
          <cell r="E1730" t="str">
            <v>Amortización de Revaluación de Activos</v>
          </cell>
          <cell r="F1730">
            <v>2</v>
          </cell>
          <cell r="G1730">
            <v>30</v>
          </cell>
          <cell r="H1730">
            <v>3</v>
          </cell>
        </row>
        <row r="1731">
          <cell r="A1731">
            <v>5140300700</v>
          </cell>
          <cell r="B1731" t="str">
            <v>Amortización Revaluación Medidores</v>
          </cell>
          <cell r="C1731" t="str">
            <v>EDCP</v>
          </cell>
          <cell r="D1731">
            <v>5140300000</v>
          </cell>
          <cell r="E1731" t="str">
            <v>Amortización de Revaluación de Activos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5140300800</v>
          </cell>
          <cell r="B1732" t="str">
            <v>Amortización Reval. Vehículos y Eq. de Transporte</v>
          </cell>
          <cell r="C1732" t="str">
            <v>EDCP</v>
          </cell>
          <cell r="D1732">
            <v>5140300000</v>
          </cell>
          <cell r="E1732" t="str">
            <v>Amortización de Revaluación de Activos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5140300900</v>
          </cell>
          <cell r="B1733" t="str">
            <v>Amortización Revaluación Otros Activos Fijos</v>
          </cell>
          <cell r="C1733" t="str">
            <v>EDCP</v>
          </cell>
          <cell r="D1733">
            <v>5140300000</v>
          </cell>
          <cell r="E1733" t="str">
            <v>Amortización de Revaluación de Activos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5150000000</v>
          </cell>
          <cell r="B1734" t="str">
            <v>Impuestos</v>
          </cell>
          <cell r="C1734" t="str">
            <v>EDCP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>
            <v>5150100000</v>
          </cell>
          <cell r="B1735" t="str">
            <v>Impuestos Corriente</v>
          </cell>
          <cell r="C1735" t="str">
            <v>EDCP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>
            <v>5150100100</v>
          </cell>
          <cell r="B1736" t="str">
            <v>Gastos de ImpuestosSobre la Renta</v>
          </cell>
          <cell r="C1736" t="str">
            <v>EDCP</v>
          </cell>
          <cell r="D1736">
            <v>5150100100</v>
          </cell>
          <cell r="E1736" t="str">
            <v>Gastos de ImpuestosSobre la Renta</v>
          </cell>
          <cell r="F1736">
            <v>2</v>
          </cell>
          <cell r="G1736">
            <v>30</v>
          </cell>
          <cell r="H1736">
            <v>3</v>
          </cell>
        </row>
        <row r="1737">
          <cell r="A1737">
            <v>5150100200</v>
          </cell>
          <cell r="B1737" t="str">
            <v>Gastos Retribuciones Complementarias</v>
          </cell>
          <cell r="C1737" t="str">
            <v>EDCP</v>
          </cell>
          <cell r="D1737">
            <v>5150100200</v>
          </cell>
          <cell r="E1737" t="str">
            <v>Gastos Retribuciones Complementarias</v>
          </cell>
          <cell r="F1737">
            <v>2</v>
          </cell>
          <cell r="G1737">
            <v>30</v>
          </cell>
          <cell r="H1737">
            <v>3</v>
          </cell>
        </row>
        <row r="1738">
          <cell r="A1738">
            <v>5150100300</v>
          </cell>
          <cell r="B1738" t="str">
            <v>Remesas al Exterior</v>
          </cell>
          <cell r="C1738" t="str">
            <v>EDCP</v>
          </cell>
          <cell r="D1738">
            <v>5150100300</v>
          </cell>
          <cell r="E1738" t="str">
            <v>Remesas al Exterior</v>
          </cell>
          <cell r="F1738">
            <v>2</v>
          </cell>
          <cell r="G1738">
            <v>30</v>
          </cell>
          <cell r="H1738">
            <v>3</v>
          </cell>
        </row>
        <row r="1739">
          <cell r="A1739">
            <v>5150100400</v>
          </cell>
          <cell r="B1739" t="str">
            <v>Impuesto del 1% Sobre los Activos</v>
          </cell>
          <cell r="C1739" t="str">
            <v>EDCP</v>
          </cell>
          <cell r="D1739">
            <v>5150100400</v>
          </cell>
          <cell r="E1739" t="str">
            <v>Impuesto del 1% Sobre los Activos</v>
          </cell>
          <cell r="F1739">
            <v>2</v>
          </cell>
          <cell r="G1739">
            <v>30</v>
          </cell>
          <cell r="H1739">
            <v>3</v>
          </cell>
        </row>
        <row r="1740">
          <cell r="A1740">
            <v>5150100500</v>
          </cell>
          <cell r="B1740" t="str">
            <v>Otros Impuestos</v>
          </cell>
          <cell r="C1740" t="str">
            <v>EDCP</v>
          </cell>
          <cell r="D1740">
            <v>5150100500</v>
          </cell>
          <cell r="E1740" t="str">
            <v>Otros Impuestos</v>
          </cell>
          <cell r="F1740">
            <v>2</v>
          </cell>
          <cell r="G1740">
            <v>30</v>
          </cell>
          <cell r="H1740">
            <v>3</v>
          </cell>
        </row>
        <row r="1741">
          <cell r="A1741">
            <v>5150200000</v>
          </cell>
          <cell r="B1741" t="str">
            <v>Impuestos Diferidos</v>
          </cell>
          <cell r="C1741" t="str">
            <v>EDCP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>
            <v>5190000000</v>
          </cell>
          <cell r="B1742" t="str">
            <v>Otros Gastos de Actividades Reguladas</v>
          </cell>
          <cell r="C1742" t="str">
            <v>EDCP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>
            <v>5200000000</v>
          </cell>
          <cell r="B1743" t="str">
            <v>Gastos por Actividades No Reguladas</v>
          </cell>
          <cell r="C1743" t="str">
            <v>EDCP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>
            <v>5210000000</v>
          </cell>
          <cell r="B1744" t="str">
            <v>Costo de Ventas</v>
          </cell>
          <cell r="C1744" t="str">
            <v>EDCP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>
            <v>5220000000</v>
          </cell>
          <cell r="B1745" t="str">
            <v>Gastos Operativos</v>
          </cell>
          <cell r="C1745" t="str">
            <v>EDCP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>
            <v>5220100000</v>
          </cell>
          <cell r="B1746" t="str">
            <v>Gastos de Personal</v>
          </cell>
          <cell r="C1746" t="str">
            <v>EDCP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>
            <v>5220100100</v>
          </cell>
          <cell r="B1747" t="str">
            <v>Sueldos y Salarios</v>
          </cell>
          <cell r="C1747" t="str">
            <v>EDCP</v>
          </cell>
          <cell r="D1747">
            <v>5220100100</v>
          </cell>
          <cell r="E1747" t="str">
            <v>Sueldos y Salarios Op.ANR</v>
          </cell>
          <cell r="F1747">
            <v>2</v>
          </cell>
          <cell r="G1747">
            <v>30</v>
          </cell>
          <cell r="H1747">
            <v>3</v>
          </cell>
        </row>
        <row r="1748">
          <cell r="A1748">
            <v>5220100200</v>
          </cell>
          <cell r="B1748" t="str">
            <v>Beneficios Marginales</v>
          </cell>
          <cell r="C1748" t="str">
            <v>EDCP</v>
          </cell>
          <cell r="D1748">
            <v>5220100200</v>
          </cell>
          <cell r="E1748" t="str">
            <v>Beneficios Marginales Op.ANR</v>
          </cell>
          <cell r="F1748">
            <v>2</v>
          </cell>
          <cell r="G1748">
            <v>30</v>
          </cell>
          <cell r="H1748">
            <v>3</v>
          </cell>
        </row>
        <row r="1749">
          <cell r="A1749">
            <v>5220100300</v>
          </cell>
          <cell r="B1749" t="str">
            <v>Cargas Sociales</v>
          </cell>
          <cell r="C1749" t="str">
            <v>EDCP</v>
          </cell>
          <cell r="D1749">
            <v>5220100200</v>
          </cell>
          <cell r="E1749" t="str">
            <v>Beneficios Marginales Op.ANR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5220109900</v>
          </cell>
          <cell r="B1750" t="str">
            <v>Otros Gastos de Personal</v>
          </cell>
          <cell r="C1750" t="str">
            <v>EDCP</v>
          </cell>
          <cell r="D1750">
            <v>5220100200</v>
          </cell>
          <cell r="E1750" t="str">
            <v>Beneficios Marginales Op.ANR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5220200000</v>
          </cell>
          <cell r="B1751" t="str">
            <v>Reparaciones y Mantenimiento</v>
          </cell>
          <cell r="C1751" t="str">
            <v>EDCP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>
            <v>5220300000</v>
          </cell>
          <cell r="B1752" t="str">
            <v>Honorarios</v>
          </cell>
          <cell r="C1752" t="str">
            <v>EDCP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</row>
        <row r="1753">
          <cell r="A1753">
            <v>5220400000</v>
          </cell>
          <cell r="B1753" t="str">
            <v>Suministros y Servicios</v>
          </cell>
          <cell r="C1753" t="str">
            <v>EDCP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>
            <v>5220500000</v>
          </cell>
          <cell r="B1754" t="str">
            <v>Arrendamientos</v>
          </cell>
          <cell r="C1754" t="str">
            <v>EDCP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>
            <v>5220600000</v>
          </cell>
          <cell r="B1755" t="str">
            <v>Depreciaciones y Amortizaciones de Activo Fijo</v>
          </cell>
          <cell r="C1755" t="str">
            <v>EDCP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>
            <v>5220700000</v>
          </cell>
          <cell r="B1756" t="str">
            <v>Otras Amortizaciones</v>
          </cell>
          <cell r="C1756" t="str">
            <v>EDCP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>
            <v>5220800000</v>
          </cell>
          <cell r="B1757" t="str">
            <v>Cuentas de cobranza dudosa</v>
          </cell>
          <cell r="C1757" t="str">
            <v>EDCP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>
            <v>5220900000</v>
          </cell>
          <cell r="B1758" t="str">
            <v>Marketing y Relaciones Públicas</v>
          </cell>
          <cell r="C1758" t="str">
            <v>EDCP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>
            <v>5221000000</v>
          </cell>
          <cell r="B1759" t="str">
            <v>Tasas e Impuestos Ayuntamientos</v>
          </cell>
          <cell r="C1759" t="str">
            <v>EDCP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</row>
        <row r="1760">
          <cell r="A1760">
            <v>5221100000</v>
          </cell>
          <cell r="B1760" t="str">
            <v>Aportes a Organismos</v>
          </cell>
          <cell r="C1760" t="str">
            <v>EDCP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>
            <v>5221200000</v>
          </cell>
          <cell r="B1761" t="str">
            <v>Otros Gastos Operativos</v>
          </cell>
          <cell r="C1761" t="str">
            <v>EDCP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>
            <v>5230000000</v>
          </cell>
          <cell r="B1762" t="str">
            <v>Gastos Administrativos</v>
          </cell>
          <cell r="C1762" t="str">
            <v>EDCP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>
            <v>5230100000</v>
          </cell>
          <cell r="B1763" t="str">
            <v>Gastos de Personal</v>
          </cell>
          <cell r="C1763" t="str">
            <v>EDCP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>
            <v>5230100100</v>
          </cell>
          <cell r="B1764" t="str">
            <v>Sueldos y Salarios</v>
          </cell>
          <cell r="C1764" t="str">
            <v>EDCP</v>
          </cell>
          <cell r="D1764">
            <v>5230100100</v>
          </cell>
          <cell r="E1764" t="str">
            <v>Sueldos y Salarios Adm. ANR</v>
          </cell>
          <cell r="F1764">
            <v>2</v>
          </cell>
          <cell r="G1764">
            <v>30</v>
          </cell>
          <cell r="H1764">
            <v>3</v>
          </cell>
        </row>
        <row r="1765">
          <cell r="A1765">
            <v>5230100200</v>
          </cell>
          <cell r="B1765" t="str">
            <v>Beneficios Marginales</v>
          </cell>
          <cell r="C1765" t="str">
            <v>EDCP</v>
          </cell>
          <cell r="D1765">
            <v>5230100200</v>
          </cell>
          <cell r="E1765" t="str">
            <v>Beneficios Marginales Adm. ANR</v>
          </cell>
          <cell r="F1765">
            <v>2</v>
          </cell>
          <cell r="G1765">
            <v>30</v>
          </cell>
          <cell r="H1765">
            <v>3</v>
          </cell>
        </row>
        <row r="1766">
          <cell r="A1766">
            <v>5230100300</v>
          </cell>
          <cell r="B1766" t="str">
            <v>Cargas Sociales</v>
          </cell>
          <cell r="C1766" t="str">
            <v>EDCP</v>
          </cell>
          <cell r="D1766">
            <v>5230100200</v>
          </cell>
          <cell r="E1766" t="str">
            <v>Beneficios Marginales Adm. ANR</v>
          </cell>
          <cell r="F1766">
            <v>2</v>
          </cell>
          <cell r="G1766">
            <v>30</v>
          </cell>
          <cell r="H1766">
            <v>3</v>
          </cell>
        </row>
        <row r="1767">
          <cell r="A1767">
            <v>5230100400</v>
          </cell>
          <cell r="B1767" t="str">
            <v>Otros Gastos de Personal</v>
          </cell>
          <cell r="C1767" t="str">
            <v>EDCP</v>
          </cell>
          <cell r="D1767">
            <v>5230100200</v>
          </cell>
          <cell r="E1767" t="str">
            <v>Beneficios Marginales Adm. ANR</v>
          </cell>
          <cell r="F1767">
            <v>2</v>
          </cell>
          <cell r="G1767">
            <v>30</v>
          </cell>
          <cell r="H1767">
            <v>3</v>
          </cell>
        </row>
        <row r="1768">
          <cell r="A1768">
            <v>5230200000</v>
          </cell>
          <cell r="B1768" t="str">
            <v>Reparaciones y Mantenimiento</v>
          </cell>
          <cell r="C1768" t="str">
            <v>EDCP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>
            <v>5230300000</v>
          </cell>
          <cell r="B1769" t="str">
            <v>Honorarios</v>
          </cell>
          <cell r="C1769" t="str">
            <v>EDCP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</row>
        <row r="1770">
          <cell r="A1770">
            <v>5230400000</v>
          </cell>
          <cell r="B1770" t="str">
            <v>Suministros y Servicios</v>
          </cell>
          <cell r="C1770" t="str">
            <v>EDCP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>
            <v>5230500000</v>
          </cell>
          <cell r="B1771" t="str">
            <v>Arrendamientos</v>
          </cell>
          <cell r="C1771" t="str">
            <v>EDCP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</row>
        <row r="1772">
          <cell r="A1772">
            <v>5230600000</v>
          </cell>
          <cell r="B1772" t="str">
            <v>Depreciaciones y Amortizaciones de Activo Fijo</v>
          </cell>
          <cell r="C1772" t="str">
            <v>EDCP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>
            <v>5230700000</v>
          </cell>
          <cell r="B1773" t="str">
            <v>Otras Amortizaciones</v>
          </cell>
          <cell r="C1773" t="str">
            <v>EDCP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>
            <v>5230800000</v>
          </cell>
          <cell r="B1774" t="str">
            <v>Otros Gastos Administrativos</v>
          </cell>
          <cell r="C1774" t="str">
            <v>EDCP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</row>
        <row r="1775">
          <cell r="A1775">
            <v>5240000000</v>
          </cell>
          <cell r="B1775" t="str">
            <v>Resultados Financieros</v>
          </cell>
          <cell r="C1775" t="str">
            <v>EDCP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>
            <v>5240100000</v>
          </cell>
          <cell r="B1776" t="str">
            <v>Ingresos Financieros y Cambiarios</v>
          </cell>
          <cell r="C1776" t="str">
            <v>EDCP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>
            <v>5240200000</v>
          </cell>
          <cell r="B1777" t="str">
            <v>Gastos Financieros y Cambiarios</v>
          </cell>
          <cell r="C1777" t="str">
            <v>EDCP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>
            <v>5250000000</v>
          </cell>
          <cell r="B1778" t="str">
            <v>Efecto de la Valuación de los Activos</v>
          </cell>
          <cell r="C1778" t="str">
            <v>EDCP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>
            <v>5250100000</v>
          </cell>
          <cell r="B1779" t="str">
            <v>Deterioro en el Valor de los Activos Fijos</v>
          </cell>
          <cell r="C1779" t="str">
            <v>EDCP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>
            <v>5250200000</v>
          </cell>
          <cell r="B1780" t="str">
            <v>Recuperación de Deterioro en el Valor de los Activos Fijos</v>
          </cell>
          <cell r="C1780" t="str">
            <v>EDCP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</row>
        <row r="1781">
          <cell r="A1781">
            <v>5250300000</v>
          </cell>
          <cell r="B1781" t="str">
            <v>Revaluación de Activos</v>
          </cell>
          <cell r="C1781" t="str">
            <v>EDCP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>
            <v>5260000000</v>
          </cell>
          <cell r="B1782" t="str">
            <v>Impuestos</v>
          </cell>
          <cell r="C1782" t="str">
            <v>EDCP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>
            <v>5260100000</v>
          </cell>
          <cell r="B1783" t="str">
            <v>Impuestos Corriente</v>
          </cell>
          <cell r="C1783" t="str">
            <v>EDCP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</row>
        <row r="1784">
          <cell r="A1784">
            <v>5260200000</v>
          </cell>
          <cell r="B1784" t="str">
            <v>Impuestos Diferidos</v>
          </cell>
          <cell r="C1784" t="str">
            <v>EDCP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>
            <v>5290000000</v>
          </cell>
          <cell r="B1785" t="str">
            <v>Otros Gastos de Actividades No Reguladas</v>
          </cell>
          <cell r="C1785" t="str">
            <v>EDCP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</row>
        <row r="1786">
          <cell r="A1786">
            <v>5290000100</v>
          </cell>
          <cell r="B1786" t="str">
            <v>Proyecto Union Europea</v>
          </cell>
          <cell r="C1786" t="str">
            <v>EDCP</v>
          </cell>
          <cell r="D1786">
            <v>5290000100</v>
          </cell>
          <cell r="E1786" t="str">
            <v>Proyecto Unión Europea</v>
          </cell>
          <cell r="F1786">
            <v>2</v>
          </cell>
          <cell r="G1786">
            <v>30</v>
          </cell>
          <cell r="H1786">
            <v>3</v>
          </cell>
        </row>
        <row r="1787">
          <cell r="A1787">
            <v>9999999101</v>
          </cell>
          <cell r="B1787" t="str">
            <v>Carga Inicial Ingresos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9999999102</v>
          </cell>
          <cell r="B1788" t="str">
            <v>Carga Inicial Gastos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9999999103</v>
          </cell>
          <cell r="B1789" t="str">
            <v>Reconciliación Cuentas por Pagar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9999999104</v>
          </cell>
          <cell r="B1790" t="str">
            <v>Carga de Saldos Iniciales Proveedore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9999999105</v>
          </cell>
          <cell r="B1791" t="str">
            <v>Reconciliación Cuentas de Bancos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9999999106</v>
          </cell>
          <cell r="B1792" t="str">
            <v>Reconciliación Cuentas de Inventarios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9999999107</v>
          </cell>
          <cell r="B1793" t="str">
            <v>Reconciliación FI-CO                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9999999108</v>
          </cell>
          <cell r="B1794" t="str">
            <v>Liquidación Mano de O                             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9999999109</v>
          </cell>
          <cell r="B1795" t="str">
            <v>Carga de Saldos Iniciales Come                    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  <row r="1796">
          <cell r="A1796">
            <v>9999999110</v>
          </cell>
          <cell r="B1796" t="str">
            <v>Carga Saldos Iniciales F.Comerci                  </v>
          </cell>
          <cell r="C1796" t="str">
            <v>EDCP</v>
          </cell>
          <cell r="D1796" t="str">
            <v>T-NORELEVANTE</v>
          </cell>
          <cell r="E1796" t="str">
            <v>PosPre No Relevante</v>
          </cell>
          <cell r="F1796">
            <v>2</v>
          </cell>
          <cell r="G1796">
            <v>50</v>
          </cell>
          <cell r="H1796">
            <v>3</v>
          </cell>
        </row>
        <row r="1797">
          <cell r="A1797">
            <v>9999999111</v>
          </cell>
          <cell r="B1797" t="str">
            <v>Reconciliación y Reintegracion Cli                </v>
          </cell>
          <cell r="C1797" t="str">
            <v>EDCP</v>
          </cell>
          <cell r="D1797" t="str">
            <v>T-NORELEVANTE</v>
          </cell>
          <cell r="E1797" t="str">
            <v>PosPre No Relevante</v>
          </cell>
          <cell r="F1797">
            <v>2</v>
          </cell>
          <cell r="G1797">
            <v>50</v>
          </cell>
          <cell r="H1797">
            <v>3</v>
          </cell>
        </row>
        <row r="1798">
          <cell r="A1798">
            <v>9999999112</v>
          </cell>
          <cell r="B1798" t="str">
            <v>Carga Reconciliación y Reintegr. Fia              </v>
          </cell>
          <cell r="C1798" t="str">
            <v>EDCP</v>
          </cell>
          <cell r="D1798" t="str">
            <v>T-NORELEVANTE</v>
          </cell>
          <cell r="E1798" t="str">
            <v>PosPre No Relevante</v>
          </cell>
          <cell r="F1798">
            <v>2</v>
          </cell>
          <cell r="G1798">
            <v>50</v>
          </cell>
          <cell r="H1798">
            <v>3</v>
          </cell>
        </row>
        <row r="1799">
          <cell r="A1799">
            <v>9999999113</v>
          </cell>
          <cell r="B1799" t="str">
            <v>Carga de Saldos Iniciales Activos Fijos</v>
          </cell>
          <cell r="C1799" t="str">
            <v>EDCP</v>
          </cell>
          <cell r="D1799" t="str">
            <v>T-NORELEVANTE</v>
          </cell>
          <cell r="E1799" t="str">
            <v>PosPre No Relevante</v>
          </cell>
          <cell r="F1799">
            <v>2</v>
          </cell>
          <cell r="G1799">
            <v>50</v>
          </cell>
          <cell r="H1799">
            <v>3</v>
          </cell>
        </row>
        <row r="1800">
          <cell r="A1800">
            <v>9999999114</v>
          </cell>
          <cell r="B1800" t="str">
            <v>Carga de Saldos Iniciales Inventarios</v>
          </cell>
          <cell r="C1800" t="str">
            <v>EDCP</v>
          </cell>
          <cell r="D1800" t="str">
            <v>T-NORELEVANTE</v>
          </cell>
          <cell r="E1800" t="str">
            <v>PosPre No Relevante</v>
          </cell>
          <cell r="F1800">
            <v>2</v>
          </cell>
          <cell r="G1800">
            <v>50</v>
          </cell>
          <cell r="H1800">
            <v>3</v>
          </cell>
        </row>
      </sheetData>
      <sheetData sheetId="14">
        <row r="1">
          <cell r="B1" t="str">
            <v>PosPre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EN2"/>
      <sheetName val="RESUMEN"/>
      <sheetName val="OUTS"/>
      <sheetName val="GC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</sheetNames>
    <sheetDataSet>
      <sheetData sheetId="0" refreshError="1"/>
      <sheetData sheetId="1" refreshError="1"/>
      <sheetData sheetId="2" refreshError="1"/>
      <sheetData sheetId="3"/>
      <sheetData sheetId="4">
        <row r="24">
          <cell r="K24">
            <v>16558</v>
          </cell>
          <cell r="L24">
            <v>14000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W1475"/>
  <sheetViews>
    <sheetView showGridLines="0" tabSelected="1" zoomScale="112" zoomScaleNormal="112" workbookViewId="0">
      <selection activeCell="V1" sqref="V1"/>
    </sheetView>
  </sheetViews>
  <sheetFormatPr baseColWidth="10" defaultColWidth="8" defaultRowHeight="12.75" outlineLevelRow="1" x14ac:dyDescent="0.2"/>
  <cols>
    <col min="1" max="1" width="8" style="2"/>
    <col min="2" max="2" width="12" style="2" customWidth="1"/>
    <col min="3" max="3" width="10.28515625" style="2" hidden="1" customWidth="1"/>
    <col min="4" max="4" width="8.85546875" style="2" hidden="1" customWidth="1"/>
    <col min="5" max="5" width="51.42578125" style="8" customWidth="1"/>
    <col min="6" max="6" width="20.7109375" style="2" customWidth="1"/>
    <col min="7" max="7" width="17.5703125" style="1" hidden="1" customWidth="1"/>
    <col min="8" max="8" width="17" style="2" hidden="1" customWidth="1"/>
    <col min="9" max="9" width="16.5703125" style="2" hidden="1" customWidth="1"/>
    <col min="10" max="14" width="14.28515625" style="2" hidden="1" customWidth="1"/>
    <col min="15" max="15" width="16.5703125" style="2" hidden="1" customWidth="1"/>
    <col min="16" max="16" width="14.28515625" style="2" hidden="1" customWidth="1"/>
    <col min="17" max="17" width="16.28515625" style="2" hidden="1" customWidth="1"/>
    <col min="18" max="18" width="15.5703125" style="2" hidden="1" customWidth="1"/>
    <col min="19" max="19" width="15.28515625" style="3" hidden="1" customWidth="1"/>
    <col min="20" max="20" width="11" style="2" customWidth="1"/>
    <col min="21" max="21" width="13.7109375" style="2" bestFit="1" customWidth="1"/>
    <col min="22" max="22" width="12" style="1" bestFit="1" customWidth="1"/>
    <col min="23" max="16384" width="8" style="2"/>
  </cols>
  <sheetData>
    <row r="6" spans="2:19" ht="15.75" x14ac:dyDescent="0.2">
      <c r="B6" s="77" t="s">
        <v>0</v>
      </c>
      <c r="C6" s="77"/>
      <c r="D6" s="77"/>
      <c r="E6" s="77"/>
      <c r="F6" s="77"/>
    </row>
    <row r="7" spans="2:19" ht="15.75" x14ac:dyDescent="0.2">
      <c r="B7" s="77" t="s">
        <v>1</v>
      </c>
      <c r="C7" s="77"/>
      <c r="D7" s="77"/>
      <c r="E7" s="77"/>
      <c r="F7" s="77"/>
    </row>
    <row r="8" spans="2:19" ht="13.5" x14ac:dyDescent="0.2">
      <c r="B8" s="4" t="s">
        <v>2</v>
      </c>
      <c r="C8" s="4" t="s">
        <v>3</v>
      </c>
      <c r="D8" s="4" t="s">
        <v>4</v>
      </c>
      <c r="E8" s="5" t="s">
        <v>5</v>
      </c>
      <c r="F8" s="5"/>
    </row>
    <row r="9" spans="2:19" ht="14.25" x14ac:dyDescent="0.2">
      <c r="B9" s="72">
        <v>1</v>
      </c>
      <c r="C9" s="72" t="s">
        <v>6</v>
      </c>
      <c r="D9" s="72"/>
      <c r="E9" s="73" t="s">
        <v>6</v>
      </c>
      <c r="F9" s="74">
        <v>43568915842.009201</v>
      </c>
    </row>
    <row r="10" spans="2:19" ht="6" hidden="1" customHeight="1" x14ac:dyDescent="0.2">
      <c r="B10" s="75"/>
      <c r="C10" s="75"/>
      <c r="D10" s="75"/>
      <c r="E10" s="76"/>
      <c r="F10" s="75"/>
    </row>
    <row r="11" spans="2:19" ht="6" customHeight="1" x14ac:dyDescent="0.2">
      <c r="B11" s="75"/>
      <c r="C11" s="75"/>
      <c r="D11" s="75"/>
      <c r="E11" s="76"/>
      <c r="F11" s="75"/>
    </row>
    <row r="12" spans="2:19" ht="22.5" customHeight="1" x14ac:dyDescent="0.2">
      <c r="B12" s="62" t="s">
        <v>621</v>
      </c>
      <c r="C12" s="63" t="s">
        <v>622</v>
      </c>
      <c r="D12" s="63" t="s">
        <v>621</v>
      </c>
      <c r="E12" s="64" t="s">
        <v>622</v>
      </c>
      <c r="F12" s="9">
        <v>10293000000.000002</v>
      </c>
      <c r="G12" s="10"/>
      <c r="H12" s="10"/>
      <c r="I12" s="10"/>
      <c r="S12" s="1"/>
    </row>
    <row r="13" spans="2:19" ht="12.75" customHeight="1" x14ac:dyDescent="0.2">
      <c r="B13" s="64" t="s">
        <v>623</v>
      </c>
      <c r="C13" s="64" t="s">
        <v>624</v>
      </c>
      <c r="D13" s="64" t="s">
        <v>623</v>
      </c>
      <c r="E13" s="62" t="s">
        <v>624</v>
      </c>
      <c r="F13" s="1">
        <v>10293000000.000002</v>
      </c>
      <c r="H13" s="1"/>
      <c r="I13" s="1"/>
      <c r="S13" s="1"/>
    </row>
    <row r="14" spans="2:19" ht="21.75" customHeight="1" x14ac:dyDescent="0.2">
      <c r="B14" s="64" t="s">
        <v>7</v>
      </c>
      <c r="C14" s="64" t="s">
        <v>8</v>
      </c>
      <c r="D14" s="64"/>
      <c r="E14" s="64" t="s">
        <v>8</v>
      </c>
      <c r="F14" s="7">
        <v>32856966520.986511</v>
      </c>
      <c r="H14" s="1"/>
      <c r="I14" s="1"/>
      <c r="S14" s="1"/>
    </row>
    <row r="15" spans="2:19" ht="21.75" customHeight="1" x14ac:dyDescent="0.2">
      <c r="B15" s="62" t="s">
        <v>9</v>
      </c>
      <c r="C15" s="64"/>
      <c r="D15" s="64"/>
      <c r="E15" s="62" t="s">
        <v>10</v>
      </c>
      <c r="F15" s="10">
        <v>32856966520.986511</v>
      </c>
      <c r="H15" s="1"/>
      <c r="I15" s="1"/>
      <c r="S15" s="1"/>
    </row>
    <row r="16" spans="2:19" ht="12" customHeight="1" x14ac:dyDescent="0.2">
      <c r="B16" s="64" t="s">
        <v>11</v>
      </c>
      <c r="C16" s="64" t="s">
        <v>12</v>
      </c>
      <c r="D16" s="64"/>
      <c r="E16" s="64" t="s">
        <v>12</v>
      </c>
      <c r="F16" s="7">
        <v>418949321.02269036</v>
      </c>
      <c r="H16" s="1"/>
      <c r="I16" s="1"/>
      <c r="S16" s="1"/>
    </row>
    <row r="17" spans="2:19" ht="14.25" customHeight="1" x14ac:dyDescent="0.2">
      <c r="B17" s="62" t="s">
        <v>13</v>
      </c>
      <c r="C17" s="64" t="s">
        <v>14</v>
      </c>
      <c r="D17" s="64"/>
      <c r="E17" s="65" t="s">
        <v>14</v>
      </c>
      <c r="F17" s="10">
        <v>418949321.02269036</v>
      </c>
      <c r="H17" s="1"/>
      <c r="I17" s="1"/>
      <c r="S17" s="1"/>
    </row>
    <row r="18" spans="2:19" ht="9.75" customHeight="1" x14ac:dyDescent="0.2">
      <c r="B18" s="64"/>
      <c r="C18" s="64"/>
      <c r="D18" s="64"/>
      <c r="E18" s="62"/>
      <c r="F18" s="10"/>
      <c r="H18" s="1"/>
      <c r="I18" s="1"/>
      <c r="S18" s="1"/>
    </row>
    <row r="19" spans="2:19" ht="28.5" x14ac:dyDescent="0.2">
      <c r="B19" s="66" t="s">
        <v>2</v>
      </c>
      <c r="C19" s="66" t="s">
        <v>3</v>
      </c>
      <c r="D19" s="66" t="s">
        <v>4</v>
      </c>
      <c r="E19" s="67" t="s">
        <v>5</v>
      </c>
      <c r="F19" s="5" t="s">
        <v>15</v>
      </c>
      <c r="G19" s="11" t="s">
        <v>16</v>
      </c>
      <c r="H19" s="12" t="s">
        <v>17</v>
      </c>
      <c r="I19" s="12" t="s">
        <v>18</v>
      </c>
      <c r="J19" s="12" t="s">
        <v>19</v>
      </c>
      <c r="K19" s="12" t="s">
        <v>20</v>
      </c>
      <c r="L19" s="12" t="s">
        <v>21</v>
      </c>
      <c r="M19" s="12" t="s">
        <v>22</v>
      </c>
      <c r="N19" s="12" t="s">
        <v>23</v>
      </c>
      <c r="O19" s="12" t="s">
        <v>24</v>
      </c>
      <c r="P19" s="12" t="s">
        <v>25</v>
      </c>
      <c r="Q19" s="12" t="s">
        <v>26</v>
      </c>
      <c r="R19" s="12" t="s">
        <v>27</v>
      </c>
      <c r="S19" s="11" t="s">
        <v>28</v>
      </c>
    </row>
    <row r="20" spans="2:19" ht="15" customHeight="1" x14ac:dyDescent="0.2">
      <c r="B20" s="72">
        <v>2</v>
      </c>
      <c r="C20" s="72"/>
      <c r="D20" s="72"/>
      <c r="E20" s="73" t="s">
        <v>29</v>
      </c>
      <c r="F20" s="74">
        <v>50163035638.911827</v>
      </c>
      <c r="G20" s="13">
        <f>+G22+G90+G225+G345+G443+G502+G634+G676+G731</f>
        <v>3040327900.0396399</v>
      </c>
      <c r="H20" s="13">
        <f>+H22+H90+H225+H345+H443+H502+H634+H676+H731</f>
        <v>2920450952.44841</v>
      </c>
      <c r="I20" s="13">
        <f t="shared" ref="I20:R20" si="0">+I22+I90+I225+I345+I443+I502+I634+I676+I731</f>
        <v>3189826757.5037642</v>
      </c>
      <c r="J20" s="13">
        <f t="shared" si="0"/>
        <v>0</v>
      </c>
      <c r="K20" s="13">
        <f t="shared" si="0"/>
        <v>0</v>
      </c>
      <c r="L20" s="13">
        <f t="shared" si="0"/>
        <v>0</v>
      </c>
      <c r="M20" s="13">
        <f t="shared" si="0"/>
        <v>0</v>
      </c>
      <c r="N20" s="13">
        <f t="shared" si="0"/>
        <v>0</v>
      </c>
      <c r="O20" s="13">
        <f t="shared" si="0"/>
        <v>0</v>
      </c>
      <c r="P20" s="13">
        <f t="shared" si="0"/>
        <v>0</v>
      </c>
      <c r="Q20" s="13">
        <f t="shared" si="0"/>
        <v>0</v>
      </c>
      <c r="R20" s="13">
        <f t="shared" si="0"/>
        <v>0</v>
      </c>
      <c r="S20" s="14">
        <f>SUM(G20:R20)</f>
        <v>9150605609.9918137</v>
      </c>
    </row>
    <row r="21" spans="2:19" ht="9.75" customHeight="1" x14ac:dyDescent="0.2">
      <c r="B21" s="58"/>
      <c r="C21" s="58"/>
      <c r="D21" s="58"/>
      <c r="E21" s="59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/>
    </row>
    <row r="22" spans="2:19" ht="15" customHeight="1" x14ac:dyDescent="0.2">
      <c r="B22" s="64">
        <v>2.1</v>
      </c>
      <c r="C22" s="63"/>
      <c r="D22" s="63"/>
      <c r="E22" s="64" t="s">
        <v>30</v>
      </c>
      <c r="F22" s="13">
        <v>2665836380.6100006</v>
      </c>
      <c r="G22" s="13">
        <f t="shared" ref="G22:R22" si="1">+G23+G50+G66+G73+G81</f>
        <v>209365446.43000004</v>
      </c>
      <c r="H22" s="13">
        <f t="shared" si="1"/>
        <v>203655764.04000002</v>
      </c>
      <c r="I22" s="13">
        <f t="shared" si="1"/>
        <v>202385305.27999997</v>
      </c>
      <c r="J22" s="13">
        <f t="shared" si="1"/>
        <v>0</v>
      </c>
      <c r="K22" s="13">
        <f t="shared" si="1"/>
        <v>0</v>
      </c>
      <c r="L22" s="13">
        <f t="shared" si="1"/>
        <v>0</v>
      </c>
      <c r="M22" s="13">
        <f t="shared" si="1"/>
        <v>0</v>
      </c>
      <c r="N22" s="13">
        <f t="shared" si="1"/>
        <v>0</v>
      </c>
      <c r="O22" s="13">
        <f t="shared" si="1"/>
        <v>0</v>
      </c>
      <c r="P22" s="13">
        <f t="shared" si="1"/>
        <v>0</v>
      </c>
      <c r="Q22" s="13">
        <f t="shared" si="1"/>
        <v>0</v>
      </c>
      <c r="R22" s="13">
        <f t="shared" si="1"/>
        <v>0</v>
      </c>
      <c r="S22" s="14">
        <f t="shared" ref="S22:S85" si="2">SUM(G22:R22)</f>
        <v>615406515.75</v>
      </c>
    </row>
    <row r="23" spans="2:19" ht="15" customHeight="1" x14ac:dyDescent="0.2">
      <c r="B23" s="64" t="s">
        <v>625</v>
      </c>
      <c r="C23" s="64"/>
      <c r="D23" s="64"/>
      <c r="E23" s="64" t="s">
        <v>31</v>
      </c>
      <c r="F23" s="13">
        <v>2491678570.7400007</v>
      </c>
      <c r="G23" s="13">
        <f t="shared" ref="G23:R23" si="3">+G24+G31+G39+G41+G43+G48</f>
        <v>161920129.34</v>
      </c>
      <c r="H23" s="13">
        <f t="shared" si="3"/>
        <v>155369910.09000003</v>
      </c>
      <c r="I23" s="13">
        <f t="shared" si="3"/>
        <v>161743068.24999994</v>
      </c>
      <c r="J23" s="13">
        <f t="shared" si="3"/>
        <v>0</v>
      </c>
      <c r="K23" s="13">
        <f t="shared" si="3"/>
        <v>0</v>
      </c>
      <c r="L23" s="13">
        <f t="shared" si="3"/>
        <v>0</v>
      </c>
      <c r="M23" s="13">
        <f t="shared" si="3"/>
        <v>0</v>
      </c>
      <c r="N23" s="13">
        <f t="shared" si="3"/>
        <v>0</v>
      </c>
      <c r="O23" s="13">
        <f t="shared" si="3"/>
        <v>0</v>
      </c>
      <c r="P23" s="13">
        <f t="shared" si="3"/>
        <v>0</v>
      </c>
      <c r="Q23" s="13">
        <f t="shared" si="3"/>
        <v>0</v>
      </c>
      <c r="R23" s="13">
        <f t="shared" si="3"/>
        <v>0</v>
      </c>
      <c r="S23" s="14">
        <f t="shared" si="2"/>
        <v>479033107.68000001</v>
      </c>
    </row>
    <row r="24" spans="2:19" ht="15" customHeight="1" x14ac:dyDescent="0.2">
      <c r="B24" s="62" t="s">
        <v>626</v>
      </c>
      <c r="C24" s="64"/>
      <c r="D24" s="64"/>
      <c r="E24" s="62" t="s">
        <v>32</v>
      </c>
      <c r="F24" s="13">
        <v>2491678570.7400007</v>
      </c>
      <c r="G24" s="13">
        <f t="shared" ref="G24:R24" si="4">SUM(G25:G30)</f>
        <v>129024909.73000003</v>
      </c>
      <c r="H24" s="13">
        <f t="shared" si="4"/>
        <v>133358511.81000006</v>
      </c>
      <c r="I24" s="13">
        <f t="shared" si="4"/>
        <v>137595005.66999996</v>
      </c>
      <c r="J24" s="13">
        <f t="shared" si="4"/>
        <v>0</v>
      </c>
      <c r="K24" s="13">
        <f t="shared" si="4"/>
        <v>0</v>
      </c>
      <c r="L24" s="13">
        <f t="shared" si="4"/>
        <v>0</v>
      </c>
      <c r="M24" s="13">
        <f t="shared" si="4"/>
        <v>0</v>
      </c>
      <c r="N24" s="13">
        <f t="shared" si="4"/>
        <v>0</v>
      </c>
      <c r="O24" s="13">
        <f t="shared" si="4"/>
        <v>0</v>
      </c>
      <c r="P24" s="13">
        <f t="shared" si="4"/>
        <v>0</v>
      </c>
      <c r="Q24" s="13">
        <f t="shared" si="4"/>
        <v>0</v>
      </c>
      <c r="R24" s="13">
        <f t="shared" si="4"/>
        <v>0</v>
      </c>
      <c r="S24" s="14">
        <f t="shared" si="2"/>
        <v>399978427.21000004</v>
      </c>
    </row>
    <row r="25" spans="2:19" ht="15" customHeight="1" outlineLevel="1" x14ac:dyDescent="0.2">
      <c r="B25" s="64" t="s">
        <v>627</v>
      </c>
      <c r="C25" s="62"/>
      <c r="D25" s="62"/>
      <c r="E25" s="62" t="s">
        <v>33</v>
      </c>
      <c r="F25" s="1">
        <v>2491678570.7400007</v>
      </c>
      <c r="G25" s="1">
        <f>+'[1]Detalle Gastos Personal'!D1-'[1]Detalle Gastos Personal'!D30</f>
        <v>129024909.73000003</v>
      </c>
      <c r="H25" s="1">
        <f>+'[1]Detalle Gastos Personal'!E1-'[1]Detalle Gastos Personal'!E30</f>
        <v>133358511.81000006</v>
      </c>
      <c r="I25" s="1">
        <f>+'[1]Detalle Gastos Personal'!F1-'[1]Detalle Gastos Personal'!F30</f>
        <v>137595005.66999996</v>
      </c>
      <c r="J25" s="1">
        <f>+VLOOKUP($E25,[1]Ejecución!$D$1:$Q$61,[1]Ejecución!H$1,FALSE)</f>
        <v>0</v>
      </c>
      <c r="K25" s="1">
        <f>+VLOOKUP($E25,[1]Ejecución!$D$1:$Q$61,[1]Ejecución!I$1,FALSE)</f>
        <v>0</v>
      </c>
      <c r="L25" s="1">
        <f>+VLOOKUP($E25,[1]Ejecución!$D$1:$Q$61,[1]Ejecución!J$1,FALSE)</f>
        <v>0</v>
      </c>
      <c r="M25" s="1">
        <f>+VLOOKUP($E25,[1]Ejecución!$D$1:$Q$61,[1]Ejecución!K$1,FALSE)</f>
        <v>0</v>
      </c>
      <c r="N25" s="1">
        <f>+VLOOKUP($E25,[1]Ejecución!$D$1:$Q$61,[1]Ejecución!L$1,FALSE)</f>
        <v>0</v>
      </c>
      <c r="O25" s="1">
        <f>+VLOOKUP($E25,[1]Ejecución!$D$1:$Q$61,[1]Ejecución!M$1,FALSE)</f>
        <v>0</v>
      </c>
      <c r="P25" s="1">
        <f>+VLOOKUP($E25,[1]Ejecución!$D$1:$Q$61,[1]Ejecución!N$1,FALSE)</f>
        <v>0</v>
      </c>
      <c r="Q25" s="1">
        <f>+VLOOKUP($E25,[1]Ejecución!$D$1:$Q$61,[1]Ejecución!O$1,FALSE)</f>
        <v>0</v>
      </c>
      <c r="R25" s="1">
        <f>+VLOOKUP($E25,[1]Ejecución!$D$1:$Q$61,[1]Ejecución!P$1,FALSE)</f>
        <v>0</v>
      </c>
      <c r="S25" s="15">
        <f t="shared" si="2"/>
        <v>399978427.21000004</v>
      </c>
    </row>
    <row r="26" spans="2:19" ht="15" hidden="1" customHeight="1" outlineLevel="1" x14ac:dyDescent="0.2">
      <c r="B26" s="62" t="s">
        <v>628</v>
      </c>
      <c r="C26" s="62"/>
      <c r="D26" s="62"/>
      <c r="E26" s="64" t="s">
        <v>34</v>
      </c>
      <c r="F26" s="1">
        <v>0</v>
      </c>
      <c r="G26" s="2"/>
      <c r="S26" s="15">
        <f t="shared" si="2"/>
        <v>0</v>
      </c>
    </row>
    <row r="27" spans="2:19" ht="15" hidden="1" customHeight="1" outlineLevel="1" x14ac:dyDescent="0.2">
      <c r="B27" s="64" t="s">
        <v>629</v>
      </c>
      <c r="C27" s="62"/>
      <c r="D27" s="62"/>
      <c r="E27" s="64" t="s">
        <v>35</v>
      </c>
      <c r="F27" s="1">
        <v>0</v>
      </c>
      <c r="G27" s="2"/>
      <c r="S27" s="15">
        <f t="shared" si="2"/>
        <v>0</v>
      </c>
    </row>
    <row r="28" spans="2:19" ht="15" hidden="1" customHeight="1" outlineLevel="1" x14ac:dyDescent="0.2">
      <c r="B28" s="62" t="s">
        <v>630</v>
      </c>
      <c r="C28" s="62"/>
      <c r="D28" s="62"/>
      <c r="E28" s="64" t="s">
        <v>36</v>
      </c>
      <c r="F28" s="1">
        <v>0</v>
      </c>
      <c r="G28" s="2"/>
      <c r="S28" s="15">
        <f t="shared" si="2"/>
        <v>0</v>
      </c>
    </row>
    <row r="29" spans="2:19" ht="15" hidden="1" customHeight="1" outlineLevel="1" x14ac:dyDescent="0.2">
      <c r="B29" s="64" t="s">
        <v>631</v>
      </c>
      <c r="C29" s="62"/>
      <c r="D29" s="62"/>
      <c r="E29" s="64" t="s">
        <v>37</v>
      </c>
      <c r="F29" s="1">
        <v>0</v>
      </c>
      <c r="G29" s="2"/>
      <c r="S29" s="15">
        <f t="shared" si="2"/>
        <v>0</v>
      </c>
    </row>
    <row r="30" spans="2:19" ht="15" hidden="1" customHeight="1" outlineLevel="1" x14ac:dyDescent="0.2">
      <c r="B30" s="62" t="s">
        <v>632</v>
      </c>
      <c r="C30" s="62"/>
      <c r="D30" s="62"/>
      <c r="E30" s="64" t="s">
        <v>38</v>
      </c>
      <c r="F30" s="1">
        <v>0</v>
      </c>
      <c r="G30" s="2"/>
      <c r="S30" s="15">
        <f t="shared" si="2"/>
        <v>0</v>
      </c>
    </row>
    <row r="31" spans="2:19" ht="15" hidden="1" customHeight="1" x14ac:dyDescent="0.2">
      <c r="B31" s="64" t="s">
        <v>633</v>
      </c>
      <c r="C31" s="64"/>
      <c r="D31" s="64"/>
      <c r="E31" s="64" t="s">
        <v>39</v>
      </c>
      <c r="F31" s="16">
        <v>0</v>
      </c>
      <c r="G31" s="16">
        <f t="shared" ref="G31:R31" si="5">SUM(G32:G38)</f>
        <v>0</v>
      </c>
      <c r="H31" s="16">
        <f t="shared" si="5"/>
        <v>0</v>
      </c>
      <c r="I31" s="16">
        <f t="shared" si="5"/>
        <v>0</v>
      </c>
      <c r="J31" s="16">
        <f t="shared" si="5"/>
        <v>0</v>
      </c>
      <c r="K31" s="16">
        <f t="shared" si="5"/>
        <v>0</v>
      </c>
      <c r="L31" s="16">
        <f t="shared" si="5"/>
        <v>0</v>
      </c>
      <c r="M31" s="16">
        <f t="shared" si="5"/>
        <v>0</v>
      </c>
      <c r="N31" s="16">
        <f t="shared" si="5"/>
        <v>0</v>
      </c>
      <c r="O31" s="16">
        <f t="shared" si="5"/>
        <v>0</v>
      </c>
      <c r="P31" s="16">
        <f t="shared" si="5"/>
        <v>0</v>
      </c>
      <c r="Q31" s="16">
        <f t="shared" si="5"/>
        <v>0</v>
      </c>
      <c r="R31" s="16">
        <f t="shared" si="5"/>
        <v>0</v>
      </c>
      <c r="S31" s="14">
        <f t="shared" si="2"/>
        <v>0</v>
      </c>
    </row>
    <row r="32" spans="2:19" ht="15" hidden="1" customHeight="1" outlineLevel="1" x14ac:dyDescent="0.2">
      <c r="B32" s="62" t="s">
        <v>634</v>
      </c>
      <c r="C32" s="62"/>
      <c r="D32" s="62"/>
      <c r="E32" s="64" t="s">
        <v>40</v>
      </c>
      <c r="F32" s="1">
        <v>0</v>
      </c>
      <c r="G32" s="2"/>
      <c r="S32" s="15">
        <f t="shared" si="2"/>
        <v>0</v>
      </c>
    </row>
    <row r="33" spans="2:19" ht="15" hidden="1" customHeight="1" outlineLevel="1" x14ac:dyDescent="0.2">
      <c r="B33" s="64" t="s">
        <v>635</v>
      </c>
      <c r="C33" s="62"/>
      <c r="D33" s="62"/>
      <c r="E33" s="64" t="s">
        <v>41</v>
      </c>
      <c r="F33" s="1">
        <v>0</v>
      </c>
      <c r="G33" s="2"/>
      <c r="S33" s="15">
        <f t="shared" si="2"/>
        <v>0</v>
      </c>
    </row>
    <row r="34" spans="2:19" ht="15" hidden="1" customHeight="1" outlineLevel="1" x14ac:dyDescent="0.2">
      <c r="B34" s="62" t="s">
        <v>636</v>
      </c>
      <c r="C34" s="62"/>
      <c r="D34" s="62"/>
      <c r="E34" s="64" t="s">
        <v>42</v>
      </c>
      <c r="F34" s="1">
        <v>0</v>
      </c>
      <c r="G34" s="2"/>
      <c r="S34" s="15">
        <f t="shared" si="2"/>
        <v>0</v>
      </c>
    </row>
    <row r="35" spans="2:19" ht="15" hidden="1" customHeight="1" outlineLevel="1" x14ac:dyDescent="0.2">
      <c r="B35" s="64" t="s">
        <v>637</v>
      </c>
      <c r="C35" s="62"/>
      <c r="D35" s="62"/>
      <c r="E35" s="64" t="s">
        <v>43</v>
      </c>
      <c r="F35" s="1">
        <v>0</v>
      </c>
      <c r="G35" s="2"/>
      <c r="S35" s="15">
        <f t="shared" si="2"/>
        <v>0</v>
      </c>
    </row>
    <row r="36" spans="2:19" ht="15" hidden="1" customHeight="1" outlineLevel="1" x14ac:dyDescent="0.2">
      <c r="B36" s="62" t="s">
        <v>638</v>
      </c>
      <c r="C36" s="62"/>
      <c r="D36" s="62"/>
      <c r="E36" s="64" t="s">
        <v>44</v>
      </c>
      <c r="F36" s="1">
        <v>0</v>
      </c>
      <c r="G36" s="2"/>
      <c r="S36" s="15">
        <f t="shared" si="2"/>
        <v>0</v>
      </c>
    </row>
    <row r="37" spans="2:19" ht="15" hidden="1" customHeight="1" outlineLevel="1" x14ac:dyDescent="0.2">
      <c r="B37" s="64" t="s">
        <v>639</v>
      </c>
      <c r="C37" s="62"/>
      <c r="D37" s="62"/>
      <c r="E37" s="64" t="s">
        <v>45</v>
      </c>
      <c r="F37" s="1">
        <v>0</v>
      </c>
      <c r="G37" s="2"/>
      <c r="S37" s="15">
        <f t="shared" si="2"/>
        <v>0</v>
      </c>
    </row>
    <row r="38" spans="2:19" ht="15" hidden="1" customHeight="1" outlineLevel="1" x14ac:dyDescent="0.2">
      <c r="B38" s="62" t="s">
        <v>640</v>
      </c>
      <c r="C38" s="62"/>
      <c r="D38" s="62"/>
      <c r="E38" s="64" t="s">
        <v>46</v>
      </c>
      <c r="F38" s="1">
        <v>0</v>
      </c>
      <c r="G38" s="2"/>
      <c r="S38" s="15">
        <f t="shared" si="2"/>
        <v>0</v>
      </c>
    </row>
    <row r="39" spans="2:19" ht="15" hidden="1" customHeight="1" x14ac:dyDescent="0.2">
      <c r="B39" s="64" t="s">
        <v>641</v>
      </c>
      <c r="C39" s="64"/>
      <c r="D39" s="64"/>
      <c r="E39" s="64" t="s">
        <v>47</v>
      </c>
      <c r="F39" s="17">
        <v>0</v>
      </c>
      <c r="G39" s="17">
        <f t="shared" ref="G39:R39" si="6">+G40</f>
        <v>0</v>
      </c>
      <c r="H39" s="17">
        <f t="shared" si="6"/>
        <v>0</v>
      </c>
      <c r="I39" s="17">
        <f t="shared" si="6"/>
        <v>0</v>
      </c>
      <c r="J39" s="17">
        <f t="shared" si="6"/>
        <v>0</v>
      </c>
      <c r="K39" s="17">
        <f t="shared" si="6"/>
        <v>0</v>
      </c>
      <c r="L39" s="17">
        <f t="shared" si="6"/>
        <v>0</v>
      </c>
      <c r="M39" s="17">
        <f t="shared" si="6"/>
        <v>0</v>
      </c>
      <c r="N39" s="17">
        <f t="shared" si="6"/>
        <v>0</v>
      </c>
      <c r="O39" s="17">
        <f t="shared" si="6"/>
        <v>0</v>
      </c>
      <c r="P39" s="17">
        <f t="shared" si="6"/>
        <v>0</v>
      </c>
      <c r="Q39" s="17">
        <f t="shared" si="6"/>
        <v>0</v>
      </c>
      <c r="R39" s="17">
        <f t="shared" si="6"/>
        <v>0</v>
      </c>
      <c r="S39" s="14">
        <f t="shared" si="2"/>
        <v>0</v>
      </c>
    </row>
    <row r="40" spans="2:19" ht="15" hidden="1" customHeight="1" outlineLevel="1" x14ac:dyDescent="0.2">
      <c r="B40" s="62" t="s">
        <v>642</v>
      </c>
      <c r="C40" s="62"/>
      <c r="D40" s="62"/>
      <c r="E40" s="64" t="s">
        <v>47</v>
      </c>
      <c r="F40" s="18">
        <v>0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5">
        <f t="shared" si="2"/>
        <v>0</v>
      </c>
    </row>
    <row r="41" spans="2:19" ht="15" hidden="1" customHeight="1" x14ac:dyDescent="0.2">
      <c r="B41" s="64" t="s">
        <v>643</v>
      </c>
      <c r="C41" s="64"/>
      <c r="D41" s="64"/>
      <c r="E41" s="64" t="s">
        <v>48</v>
      </c>
      <c r="F41" s="13">
        <v>0</v>
      </c>
      <c r="G41" s="13">
        <f t="shared" ref="G41:R41" si="7">+G42</f>
        <v>10966894.619999988</v>
      </c>
      <c r="H41" s="13">
        <f t="shared" si="7"/>
        <v>11071597.959999986</v>
      </c>
      <c r="I41" s="13">
        <f t="shared" si="7"/>
        <v>11181262.519999981</v>
      </c>
      <c r="J41" s="13">
        <f t="shared" si="7"/>
        <v>0</v>
      </c>
      <c r="K41" s="13">
        <f t="shared" si="7"/>
        <v>0</v>
      </c>
      <c r="L41" s="13">
        <f t="shared" si="7"/>
        <v>0</v>
      </c>
      <c r="M41" s="13">
        <f t="shared" si="7"/>
        <v>0</v>
      </c>
      <c r="N41" s="13">
        <f t="shared" si="7"/>
        <v>0</v>
      </c>
      <c r="O41" s="13">
        <f t="shared" si="7"/>
        <v>0</v>
      </c>
      <c r="P41" s="13">
        <f t="shared" si="7"/>
        <v>0</v>
      </c>
      <c r="Q41" s="13">
        <f t="shared" si="7"/>
        <v>0</v>
      </c>
      <c r="R41" s="13">
        <f t="shared" si="7"/>
        <v>0</v>
      </c>
      <c r="S41" s="14">
        <f t="shared" si="2"/>
        <v>33219755.099999957</v>
      </c>
    </row>
    <row r="42" spans="2:19" ht="15" hidden="1" customHeight="1" outlineLevel="1" x14ac:dyDescent="0.2">
      <c r="B42" s="62" t="s">
        <v>644</v>
      </c>
      <c r="C42" s="62"/>
      <c r="D42" s="62"/>
      <c r="E42" s="64" t="s">
        <v>49</v>
      </c>
      <c r="F42" s="18">
        <v>0</v>
      </c>
      <c r="G42" s="19">
        <f>+'[1]Detalle Gastos Personal'!D16</f>
        <v>10966894.619999988</v>
      </c>
      <c r="H42" s="19">
        <f>+'[1]Detalle Gastos Personal'!E16</f>
        <v>11071597.959999986</v>
      </c>
      <c r="I42" s="19">
        <f>+'[1]Detalle Gastos Personal'!F16</f>
        <v>11181262.519999981</v>
      </c>
      <c r="J42" s="18"/>
      <c r="K42" s="18"/>
      <c r="L42" s="18"/>
      <c r="M42" s="18"/>
      <c r="N42" s="18"/>
      <c r="O42" s="18"/>
      <c r="P42" s="18"/>
      <c r="Q42" s="18"/>
      <c r="R42" s="18"/>
      <c r="S42" s="15">
        <f t="shared" si="2"/>
        <v>33219755.099999957</v>
      </c>
    </row>
    <row r="43" spans="2:19" ht="15" hidden="1" customHeight="1" x14ac:dyDescent="0.2">
      <c r="B43" s="64" t="s">
        <v>645</v>
      </c>
      <c r="C43" s="64"/>
      <c r="D43" s="64"/>
      <c r="E43" s="64" t="s">
        <v>50</v>
      </c>
      <c r="F43" s="13">
        <v>0</v>
      </c>
      <c r="G43" s="13">
        <f t="shared" ref="G43:R43" si="8">+G44+G45+G46+G47</f>
        <v>5777457.2899999991</v>
      </c>
      <c r="H43" s="13">
        <f t="shared" si="8"/>
        <v>654898.28</v>
      </c>
      <c r="I43" s="13">
        <f t="shared" si="8"/>
        <v>3251684.53</v>
      </c>
      <c r="J43" s="13">
        <f t="shared" si="8"/>
        <v>0</v>
      </c>
      <c r="K43" s="13">
        <f t="shared" si="8"/>
        <v>0</v>
      </c>
      <c r="L43" s="13">
        <f t="shared" si="8"/>
        <v>0</v>
      </c>
      <c r="M43" s="13">
        <f t="shared" si="8"/>
        <v>0</v>
      </c>
      <c r="N43" s="13">
        <f t="shared" si="8"/>
        <v>0</v>
      </c>
      <c r="O43" s="13">
        <f t="shared" si="8"/>
        <v>0</v>
      </c>
      <c r="P43" s="13">
        <f t="shared" si="8"/>
        <v>0</v>
      </c>
      <c r="Q43" s="13">
        <f t="shared" si="8"/>
        <v>0</v>
      </c>
      <c r="R43" s="13">
        <f t="shared" si="8"/>
        <v>0</v>
      </c>
      <c r="S43" s="14">
        <f t="shared" si="2"/>
        <v>9684040.0999999996</v>
      </c>
    </row>
    <row r="44" spans="2:19" ht="15" hidden="1" customHeight="1" outlineLevel="1" x14ac:dyDescent="0.2">
      <c r="B44" s="62" t="s">
        <v>646</v>
      </c>
      <c r="C44" s="62"/>
      <c r="D44" s="62"/>
      <c r="E44" s="64" t="s">
        <v>50</v>
      </c>
      <c r="F44" s="1">
        <v>0</v>
      </c>
      <c r="G44" s="19">
        <f>+'[1]Detalle Gastos Personal'!D7+'[1]Detalle Gastos Personal'!D14</f>
        <v>5777457.2899999991</v>
      </c>
      <c r="H44" s="19">
        <f>+'[1]Detalle Gastos Personal'!E7+'[1]Detalle Gastos Personal'!E14</f>
        <v>654898.28</v>
      </c>
      <c r="I44" s="19">
        <f>+'[1]Detalle Gastos Personal'!F7+'[1]Detalle Gastos Personal'!F14</f>
        <v>3251684.53</v>
      </c>
      <c r="S44" s="15">
        <f t="shared" si="2"/>
        <v>9684040.0999999996</v>
      </c>
    </row>
    <row r="45" spans="2:19" ht="15" hidden="1" customHeight="1" outlineLevel="1" x14ac:dyDescent="0.2">
      <c r="B45" s="64" t="s">
        <v>647</v>
      </c>
      <c r="C45" s="62"/>
      <c r="D45" s="62"/>
      <c r="E45" s="64" t="s">
        <v>51</v>
      </c>
      <c r="F45" s="1">
        <v>0</v>
      </c>
      <c r="G45" s="2"/>
      <c r="S45" s="15">
        <f t="shared" si="2"/>
        <v>0</v>
      </c>
    </row>
    <row r="46" spans="2:19" ht="15" hidden="1" customHeight="1" outlineLevel="1" x14ac:dyDescent="0.2">
      <c r="B46" s="62" t="s">
        <v>648</v>
      </c>
      <c r="C46" s="62"/>
      <c r="D46" s="62"/>
      <c r="E46" s="64" t="s">
        <v>52</v>
      </c>
      <c r="F46" s="1">
        <v>0</v>
      </c>
      <c r="G46" s="2"/>
      <c r="S46" s="15">
        <f t="shared" si="2"/>
        <v>0</v>
      </c>
    </row>
    <row r="47" spans="2:19" ht="15" hidden="1" customHeight="1" outlineLevel="1" x14ac:dyDescent="0.2">
      <c r="B47" s="64" t="s">
        <v>649</v>
      </c>
      <c r="C47" s="62"/>
      <c r="D47" s="62"/>
      <c r="E47" s="64" t="s">
        <v>53</v>
      </c>
      <c r="F47" s="1">
        <v>0</v>
      </c>
      <c r="G47" s="2"/>
      <c r="S47" s="15">
        <f t="shared" si="2"/>
        <v>0</v>
      </c>
    </row>
    <row r="48" spans="2:19" ht="15" hidden="1" customHeight="1" x14ac:dyDescent="0.2">
      <c r="B48" s="62" t="s">
        <v>650</v>
      </c>
      <c r="C48" s="64"/>
      <c r="D48" s="64"/>
      <c r="E48" s="64" t="s">
        <v>54</v>
      </c>
      <c r="F48" s="13">
        <v>0</v>
      </c>
      <c r="G48" s="13">
        <f t="shared" ref="G48:R48" si="9">+G49</f>
        <v>16150867.699999997</v>
      </c>
      <c r="H48" s="13">
        <f t="shared" si="9"/>
        <v>10284902.040000001</v>
      </c>
      <c r="I48" s="13">
        <f t="shared" si="9"/>
        <v>9715115.5300000012</v>
      </c>
      <c r="J48" s="13">
        <f t="shared" si="9"/>
        <v>0</v>
      </c>
      <c r="K48" s="13">
        <f t="shared" si="9"/>
        <v>0</v>
      </c>
      <c r="L48" s="13">
        <f t="shared" si="9"/>
        <v>0</v>
      </c>
      <c r="M48" s="13">
        <f t="shared" si="9"/>
        <v>0</v>
      </c>
      <c r="N48" s="13">
        <f t="shared" si="9"/>
        <v>0</v>
      </c>
      <c r="O48" s="13">
        <f t="shared" si="9"/>
        <v>0</v>
      </c>
      <c r="P48" s="13">
        <f t="shared" si="9"/>
        <v>0</v>
      </c>
      <c r="Q48" s="13">
        <f t="shared" si="9"/>
        <v>0</v>
      </c>
      <c r="R48" s="13">
        <f t="shared" si="9"/>
        <v>0</v>
      </c>
      <c r="S48" s="14">
        <f t="shared" si="2"/>
        <v>36150885.269999996</v>
      </c>
    </row>
    <row r="49" spans="2:19" ht="15" hidden="1" customHeight="1" outlineLevel="1" x14ac:dyDescent="0.2">
      <c r="B49" s="64" t="s">
        <v>651</v>
      </c>
      <c r="C49" s="62"/>
      <c r="D49" s="62"/>
      <c r="E49" s="64" t="s">
        <v>54</v>
      </c>
      <c r="F49" s="1">
        <v>0</v>
      </c>
      <c r="G49" s="20">
        <f>+'[1]Detalle Gastos Personal'!D22+'[1]Detalle Gastos Personal'!D11+'[1]Detalle Gastos Personal'!D15</f>
        <v>16150867.699999997</v>
      </c>
      <c r="H49" s="20">
        <f>+'[1]Detalle Gastos Personal'!E22+'[1]Detalle Gastos Personal'!E11+'[1]Detalle Gastos Personal'!E15</f>
        <v>10284902.040000001</v>
      </c>
      <c r="I49" s="20">
        <f>+'[1]Detalle Gastos Personal'!F22+'[1]Detalle Gastos Personal'!F11+'[1]Detalle Gastos Personal'!F15</f>
        <v>9715115.5300000012</v>
      </c>
      <c r="J49" s="10"/>
      <c r="K49" s="10"/>
      <c r="L49" s="10"/>
      <c r="M49" s="10"/>
      <c r="N49" s="10"/>
      <c r="O49" s="10"/>
      <c r="P49" s="10"/>
      <c r="Q49" s="10"/>
      <c r="R49" s="10"/>
      <c r="S49" s="15">
        <f t="shared" si="2"/>
        <v>36150885.269999996</v>
      </c>
    </row>
    <row r="50" spans="2:19" ht="15" customHeight="1" collapsed="1" x14ac:dyDescent="0.2">
      <c r="B50" s="62" t="s">
        <v>652</v>
      </c>
      <c r="C50" s="64"/>
      <c r="D50" s="64"/>
      <c r="E50" s="64" t="s">
        <v>55</v>
      </c>
      <c r="F50" s="13">
        <v>168757694.87</v>
      </c>
      <c r="G50" s="13">
        <f t="shared" ref="G50:R50" si="10">+G51+G53+G64</f>
        <v>22065196.989999998</v>
      </c>
      <c r="H50" s="13">
        <f t="shared" si="10"/>
        <v>21421517.029999997</v>
      </c>
      <c r="I50" s="13">
        <f t="shared" si="10"/>
        <v>13223648.150000002</v>
      </c>
      <c r="J50" s="13">
        <f t="shared" si="10"/>
        <v>0</v>
      </c>
      <c r="K50" s="13">
        <f t="shared" si="10"/>
        <v>0</v>
      </c>
      <c r="L50" s="13">
        <f t="shared" si="10"/>
        <v>0</v>
      </c>
      <c r="M50" s="13">
        <f t="shared" si="10"/>
        <v>0</v>
      </c>
      <c r="N50" s="13">
        <f t="shared" si="10"/>
        <v>0</v>
      </c>
      <c r="O50" s="13">
        <f t="shared" si="10"/>
        <v>0</v>
      </c>
      <c r="P50" s="13">
        <f t="shared" si="10"/>
        <v>0</v>
      </c>
      <c r="Q50" s="13">
        <f t="shared" si="10"/>
        <v>0</v>
      </c>
      <c r="R50" s="13">
        <f t="shared" si="10"/>
        <v>0</v>
      </c>
      <c r="S50" s="14">
        <f t="shared" si="2"/>
        <v>56710362.170000002</v>
      </c>
    </row>
    <row r="51" spans="2:19" ht="15" hidden="1" customHeight="1" x14ac:dyDescent="0.2">
      <c r="B51" s="64" t="s">
        <v>653</v>
      </c>
      <c r="C51" s="64"/>
      <c r="D51" s="64"/>
      <c r="E51" s="64" t="s">
        <v>56</v>
      </c>
      <c r="F51" s="16">
        <v>0</v>
      </c>
      <c r="G51" s="16">
        <f t="shared" ref="G51:R51" si="11">+G52</f>
        <v>0</v>
      </c>
      <c r="H51" s="16">
        <f t="shared" si="11"/>
        <v>0</v>
      </c>
      <c r="I51" s="16">
        <f t="shared" si="11"/>
        <v>0</v>
      </c>
      <c r="J51" s="16">
        <f t="shared" si="11"/>
        <v>0</v>
      </c>
      <c r="K51" s="16">
        <f t="shared" si="11"/>
        <v>0</v>
      </c>
      <c r="L51" s="16">
        <f t="shared" si="11"/>
        <v>0</v>
      </c>
      <c r="M51" s="16">
        <f t="shared" si="11"/>
        <v>0</v>
      </c>
      <c r="N51" s="16">
        <f t="shared" si="11"/>
        <v>0</v>
      </c>
      <c r="O51" s="16">
        <f t="shared" si="11"/>
        <v>0</v>
      </c>
      <c r="P51" s="16">
        <f t="shared" si="11"/>
        <v>0</v>
      </c>
      <c r="Q51" s="16">
        <f t="shared" si="11"/>
        <v>0</v>
      </c>
      <c r="R51" s="16">
        <f t="shared" si="11"/>
        <v>0</v>
      </c>
      <c r="S51" s="14">
        <f t="shared" si="2"/>
        <v>0</v>
      </c>
    </row>
    <row r="52" spans="2:19" ht="15" hidden="1" customHeight="1" outlineLevel="1" x14ac:dyDescent="0.2">
      <c r="B52" s="62" t="s">
        <v>654</v>
      </c>
      <c r="C52" s="62"/>
      <c r="D52" s="62"/>
      <c r="E52" s="64" t="s">
        <v>56</v>
      </c>
      <c r="F52" s="1">
        <v>0</v>
      </c>
      <c r="G52" s="2"/>
      <c r="S52" s="15">
        <f t="shared" si="2"/>
        <v>0</v>
      </c>
    </row>
    <row r="53" spans="2:19" ht="15" hidden="1" customHeight="1" collapsed="1" x14ac:dyDescent="0.2">
      <c r="B53" s="64" t="s">
        <v>655</v>
      </c>
      <c r="C53" s="64"/>
      <c r="D53" s="64"/>
      <c r="E53" s="62" t="s">
        <v>57</v>
      </c>
      <c r="F53" s="17">
        <v>168757694.87</v>
      </c>
      <c r="G53" s="13">
        <f t="shared" ref="G53:R53" si="12">SUM(G54:G63)</f>
        <v>22065196.989999998</v>
      </c>
      <c r="H53" s="13">
        <f t="shared" si="12"/>
        <v>21421517.029999997</v>
      </c>
      <c r="I53" s="13">
        <f t="shared" si="12"/>
        <v>13223648.150000002</v>
      </c>
      <c r="J53" s="13">
        <f t="shared" si="12"/>
        <v>0</v>
      </c>
      <c r="K53" s="13">
        <f t="shared" si="12"/>
        <v>0</v>
      </c>
      <c r="L53" s="13">
        <f t="shared" si="12"/>
        <v>0</v>
      </c>
      <c r="M53" s="13">
        <f t="shared" si="12"/>
        <v>0</v>
      </c>
      <c r="N53" s="13">
        <f t="shared" si="12"/>
        <v>0</v>
      </c>
      <c r="O53" s="13">
        <f t="shared" si="12"/>
        <v>0</v>
      </c>
      <c r="P53" s="13">
        <f t="shared" si="12"/>
        <v>0</v>
      </c>
      <c r="Q53" s="13">
        <f t="shared" si="12"/>
        <v>0</v>
      </c>
      <c r="R53" s="13">
        <f t="shared" si="12"/>
        <v>0</v>
      </c>
      <c r="S53" s="14">
        <f t="shared" si="2"/>
        <v>56710362.170000002</v>
      </c>
    </row>
    <row r="54" spans="2:19" ht="15" hidden="1" customHeight="1" outlineLevel="1" x14ac:dyDescent="0.2">
      <c r="B54" s="62" t="s">
        <v>656</v>
      </c>
      <c r="C54" s="62"/>
      <c r="D54" s="62"/>
      <c r="E54" s="62" t="s">
        <v>58</v>
      </c>
      <c r="F54" s="1">
        <v>0</v>
      </c>
      <c r="G54" s="2"/>
      <c r="S54" s="15">
        <f t="shared" si="2"/>
        <v>0</v>
      </c>
    </row>
    <row r="55" spans="2:19" ht="15" hidden="1" customHeight="1" outlineLevel="1" x14ac:dyDescent="0.2">
      <c r="B55" s="64" t="s">
        <v>657</v>
      </c>
      <c r="C55" s="62"/>
      <c r="D55" s="62"/>
      <c r="E55" s="62" t="s">
        <v>59</v>
      </c>
      <c r="F55" s="1">
        <v>0</v>
      </c>
      <c r="G55" s="2"/>
      <c r="S55" s="15">
        <f t="shared" si="2"/>
        <v>0</v>
      </c>
    </row>
    <row r="56" spans="2:19" ht="15" hidden="1" customHeight="1" outlineLevel="1" x14ac:dyDescent="0.2">
      <c r="B56" s="62" t="s">
        <v>658</v>
      </c>
      <c r="C56" s="62"/>
      <c r="D56" s="62"/>
      <c r="E56" s="62" t="s">
        <v>60</v>
      </c>
      <c r="F56" s="1">
        <v>0</v>
      </c>
      <c r="G56" s="20">
        <f>+'[1]Detalle Gastos Personal'!D10</f>
        <v>3219357.4099999997</v>
      </c>
      <c r="H56" s="20">
        <f>+'[1]Detalle Gastos Personal'!E10</f>
        <v>3598994.2700000005</v>
      </c>
      <c r="I56" s="20">
        <f>+'[1]Detalle Gastos Personal'!F10</f>
        <v>3056958.0900000012</v>
      </c>
      <c r="S56" s="15">
        <f t="shared" si="2"/>
        <v>9875309.7700000014</v>
      </c>
    </row>
    <row r="57" spans="2:19" ht="15" hidden="1" customHeight="1" outlineLevel="1" x14ac:dyDescent="0.2">
      <c r="B57" s="64" t="s">
        <v>659</v>
      </c>
      <c r="C57" s="62"/>
      <c r="D57" s="62"/>
      <c r="E57" s="62" t="s">
        <v>61</v>
      </c>
      <c r="F57" s="1">
        <v>0</v>
      </c>
      <c r="G57" s="20">
        <f>+'[1]Detalle Gastos Personal'!D4+'[1]Detalle Gastos Personal'!D9</f>
        <v>3434485</v>
      </c>
      <c r="H57" s="20">
        <f>+'[1]Detalle Gastos Personal'!E4+'[1]Detalle Gastos Personal'!E9</f>
        <v>3433000</v>
      </c>
      <c r="I57" s="20">
        <f>+'[1]Detalle Gastos Personal'!F4+'[1]Detalle Gastos Personal'!F9</f>
        <v>3468000</v>
      </c>
      <c r="S57" s="15">
        <f t="shared" si="2"/>
        <v>10335485</v>
      </c>
    </row>
    <row r="58" spans="2:19" outlineLevel="1" x14ac:dyDescent="0.2">
      <c r="B58" s="62" t="s">
        <v>660</v>
      </c>
      <c r="C58" s="62"/>
      <c r="D58" s="62"/>
      <c r="E58" s="62" t="s">
        <v>62</v>
      </c>
      <c r="F58" s="1">
        <v>168757694.87</v>
      </c>
      <c r="G58" s="21">
        <f>+VLOOKUP($E58,[1]Ejecución!$D$1:$Q$61,[1]Ejecución!E$1,FALSE)+'[1]Detalle Gastos Personal'!D8</f>
        <v>15411354.579999998</v>
      </c>
      <c r="H58" s="21">
        <f>+VLOOKUP($E58,[1]Ejecución!$D$1:$Q$61,[1]Ejecución!F$1,FALSE)+'[1]Detalle Gastos Personal'!E8</f>
        <v>14389522.759999998</v>
      </c>
      <c r="I58" s="21">
        <f>+VLOOKUP($E58,[1]Ejecución!$D$1:$Q$61,[1]Ejecución!G$1,FALSE)+'[1]Detalle Gastos Personal'!F8</f>
        <v>6698690.0599999996</v>
      </c>
      <c r="J58" s="1">
        <f>+VLOOKUP($E58,[1]Ejecución!$D$1:$Q$61,[1]Ejecución!H$1,FALSE)</f>
        <v>0</v>
      </c>
      <c r="K58" s="1">
        <f>+VLOOKUP($E58,[1]Ejecución!$D$1:$Q$61,[1]Ejecución!I$1,FALSE)</f>
        <v>0</v>
      </c>
      <c r="L58" s="1">
        <f>+VLOOKUP($E58,[1]Ejecución!$D$1:$Q$61,[1]Ejecución!J$1,FALSE)</f>
        <v>0</v>
      </c>
      <c r="M58" s="1">
        <f>+VLOOKUP($E58,[1]Ejecución!$D$1:$Q$61,[1]Ejecución!K$1,FALSE)</f>
        <v>0</v>
      </c>
      <c r="N58" s="1">
        <f>+VLOOKUP($E58,[1]Ejecución!$D$1:$Q$61,[1]Ejecución!L$1,FALSE)</f>
        <v>0</v>
      </c>
      <c r="O58" s="1">
        <f>+VLOOKUP($E58,[1]Ejecución!$D$1:$Q$61,[1]Ejecución!M$1,FALSE)</f>
        <v>0</v>
      </c>
      <c r="P58" s="1">
        <f>+VLOOKUP($E58,[1]Ejecución!$D$1:$Q$61,[1]Ejecución!N$1,FALSE)</f>
        <v>0</v>
      </c>
      <c r="Q58" s="1">
        <f>+VLOOKUP($E58,[1]Ejecución!$D$1:$Q$61,[1]Ejecución!O$1,FALSE)</f>
        <v>0</v>
      </c>
      <c r="R58" s="1">
        <f>+VLOOKUP($E58,[1]Ejecución!$D$1:$Q$61,[1]Ejecución!P$1,FALSE)</f>
        <v>0</v>
      </c>
      <c r="S58" s="15">
        <f t="shared" si="2"/>
        <v>36499567.399999999</v>
      </c>
    </row>
    <row r="59" spans="2:19" ht="15" hidden="1" customHeight="1" outlineLevel="1" x14ac:dyDescent="0.2">
      <c r="B59" s="64" t="s">
        <v>661</v>
      </c>
      <c r="C59" s="62"/>
      <c r="D59" s="62"/>
      <c r="E59" s="64" t="s">
        <v>63</v>
      </c>
      <c r="F59" s="1">
        <v>0</v>
      </c>
      <c r="G59" s="2"/>
      <c r="S59" s="15">
        <f t="shared" si="2"/>
        <v>0</v>
      </c>
    </row>
    <row r="60" spans="2:19" ht="15" hidden="1" customHeight="1" outlineLevel="1" x14ac:dyDescent="0.2">
      <c r="B60" s="62" t="s">
        <v>662</v>
      </c>
      <c r="C60" s="62"/>
      <c r="D60" s="62"/>
      <c r="E60" s="64" t="s">
        <v>64</v>
      </c>
      <c r="F60" s="1">
        <v>0</v>
      </c>
      <c r="G60" s="2"/>
      <c r="S60" s="15">
        <f t="shared" si="2"/>
        <v>0</v>
      </c>
    </row>
    <row r="61" spans="2:19" ht="15" hidden="1" customHeight="1" outlineLevel="1" x14ac:dyDescent="0.2">
      <c r="B61" s="64" t="s">
        <v>663</v>
      </c>
      <c r="C61" s="62"/>
      <c r="D61" s="62"/>
      <c r="E61" s="64" t="s">
        <v>65</v>
      </c>
      <c r="F61" s="1">
        <v>0</v>
      </c>
      <c r="G61" s="2"/>
      <c r="S61" s="15">
        <f t="shared" si="2"/>
        <v>0</v>
      </c>
    </row>
    <row r="62" spans="2:19" ht="15" hidden="1" customHeight="1" outlineLevel="1" x14ac:dyDescent="0.2">
      <c r="B62" s="62" t="s">
        <v>664</v>
      </c>
      <c r="C62" s="62"/>
      <c r="D62" s="62"/>
      <c r="E62" s="64" t="s">
        <v>66</v>
      </c>
      <c r="F62" s="1">
        <v>0</v>
      </c>
      <c r="G62" s="2"/>
      <c r="S62" s="15">
        <f t="shared" si="2"/>
        <v>0</v>
      </c>
    </row>
    <row r="63" spans="2:19" ht="21.75" hidden="1" customHeight="1" outlineLevel="1" x14ac:dyDescent="0.2">
      <c r="B63" s="64" t="s">
        <v>665</v>
      </c>
      <c r="C63" s="62"/>
      <c r="D63" s="62"/>
      <c r="E63" s="64" t="s">
        <v>67</v>
      </c>
      <c r="F63" s="1">
        <v>0</v>
      </c>
      <c r="G63" s="2"/>
      <c r="S63" s="15">
        <f t="shared" si="2"/>
        <v>0</v>
      </c>
    </row>
    <row r="64" spans="2:19" ht="15" hidden="1" customHeight="1" x14ac:dyDescent="0.2">
      <c r="B64" s="62" t="s">
        <v>666</v>
      </c>
      <c r="C64" s="64"/>
      <c r="D64" s="64"/>
      <c r="E64" s="64" t="s">
        <v>68</v>
      </c>
      <c r="F64" s="1">
        <v>0</v>
      </c>
      <c r="G64" s="1">
        <f>+G65</f>
        <v>0</v>
      </c>
      <c r="H64" s="1">
        <f t="shared" ref="H64:R64" si="13">+H65</f>
        <v>0</v>
      </c>
      <c r="I64" s="1">
        <f t="shared" si="13"/>
        <v>0</v>
      </c>
      <c r="J64" s="1">
        <f t="shared" si="13"/>
        <v>0</v>
      </c>
      <c r="K64" s="1">
        <f t="shared" si="13"/>
        <v>0</v>
      </c>
      <c r="L64" s="1">
        <f t="shared" si="13"/>
        <v>0</v>
      </c>
      <c r="M64" s="1">
        <f t="shared" si="13"/>
        <v>0</v>
      </c>
      <c r="N64" s="1">
        <f t="shared" si="13"/>
        <v>0</v>
      </c>
      <c r="O64" s="1">
        <f t="shared" si="13"/>
        <v>0</v>
      </c>
      <c r="P64" s="1">
        <f t="shared" si="13"/>
        <v>0</v>
      </c>
      <c r="Q64" s="1">
        <f t="shared" si="13"/>
        <v>0</v>
      </c>
      <c r="R64" s="1">
        <f t="shared" si="13"/>
        <v>0</v>
      </c>
      <c r="S64" s="14">
        <f t="shared" si="2"/>
        <v>0</v>
      </c>
    </row>
    <row r="65" spans="2:19" ht="15" hidden="1" customHeight="1" outlineLevel="1" x14ac:dyDescent="0.2">
      <c r="B65" s="64" t="s">
        <v>667</v>
      </c>
      <c r="C65" s="62"/>
      <c r="D65" s="62"/>
      <c r="E65" s="64" t="s">
        <v>68</v>
      </c>
      <c r="F65" s="1">
        <v>0</v>
      </c>
      <c r="G65" s="2"/>
      <c r="S65" s="15">
        <f t="shared" si="2"/>
        <v>0</v>
      </c>
    </row>
    <row r="66" spans="2:19" ht="15" hidden="1" customHeight="1" x14ac:dyDescent="0.2">
      <c r="B66" s="62" t="s">
        <v>668</v>
      </c>
      <c r="C66" s="64"/>
      <c r="D66" s="64"/>
      <c r="E66" s="64" t="s">
        <v>69</v>
      </c>
      <c r="F66" s="13">
        <v>0</v>
      </c>
      <c r="G66" s="13">
        <f t="shared" ref="G66:R66" si="14">+G67</f>
        <v>0</v>
      </c>
      <c r="H66" s="13">
        <f t="shared" si="14"/>
        <v>0</v>
      </c>
      <c r="I66" s="13">
        <f t="shared" si="14"/>
        <v>0</v>
      </c>
      <c r="J66" s="13">
        <f t="shared" si="14"/>
        <v>0</v>
      </c>
      <c r="K66" s="13">
        <f t="shared" si="14"/>
        <v>0</v>
      </c>
      <c r="L66" s="13">
        <f t="shared" si="14"/>
        <v>0</v>
      </c>
      <c r="M66" s="13">
        <f t="shared" si="14"/>
        <v>0</v>
      </c>
      <c r="N66" s="13">
        <f t="shared" si="14"/>
        <v>0</v>
      </c>
      <c r="O66" s="13">
        <f t="shared" si="14"/>
        <v>0</v>
      </c>
      <c r="P66" s="13">
        <f t="shared" si="14"/>
        <v>0</v>
      </c>
      <c r="Q66" s="13">
        <f t="shared" si="14"/>
        <v>0</v>
      </c>
      <c r="R66" s="13">
        <f t="shared" si="14"/>
        <v>0</v>
      </c>
      <c r="S66" s="14">
        <f t="shared" si="2"/>
        <v>0</v>
      </c>
    </row>
    <row r="67" spans="2:19" ht="15" hidden="1" customHeight="1" x14ac:dyDescent="0.2">
      <c r="B67" s="64" t="s">
        <v>669</v>
      </c>
      <c r="C67" s="64"/>
      <c r="D67" s="64"/>
      <c r="E67" s="64" t="s">
        <v>70</v>
      </c>
      <c r="F67" s="13">
        <v>0</v>
      </c>
      <c r="G67" s="13">
        <f t="shared" ref="G67:R67" si="15">+SUM(G68:G69)</f>
        <v>0</v>
      </c>
      <c r="H67" s="13">
        <f t="shared" si="15"/>
        <v>0</v>
      </c>
      <c r="I67" s="13">
        <f t="shared" si="15"/>
        <v>0</v>
      </c>
      <c r="J67" s="13">
        <f t="shared" si="15"/>
        <v>0</v>
      </c>
      <c r="K67" s="13">
        <f t="shared" si="15"/>
        <v>0</v>
      </c>
      <c r="L67" s="13">
        <f t="shared" si="15"/>
        <v>0</v>
      </c>
      <c r="M67" s="13">
        <f t="shared" si="15"/>
        <v>0</v>
      </c>
      <c r="N67" s="13">
        <f t="shared" si="15"/>
        <v>0</v>
      </c>
      <c r="O67" s="13">
        <f t="shared" si="15"/>
        <v>0</v>
      </c>
      <c r="P67" s="13">
        <f t="shared" si="15"/>
        <v>0</v>
      </c>
      <c r="Q67" s="13">
        <f t="shared" si="15"/>
        <v>0</v>
      </c>
      <c r="R67" s="13">
        <f t="shared" si="15"/>
        <v>0</v>
      </c>
      <c r="S67" s="14">
        <f t="shared" si="2"/>
        <v>0</v>
      </c>
    </row>
    <row r="68" spans="2:19" ht="15" hidden="1" customHeight="1" outlineLevel="1" x14ac:dyDescent="0.2">
      <c r="B68" s="62" t="s">
        <v>670</v>
      </c>
      <c r="C68" s="62"/>
      <c r="D68" s="62"/>
      <c r="E68" s="64" t="s">
        <v>71</v>
      </c>
      <c r="F68" s="1">
        <v>0</v>
      </c>
      <c r="G68" s="2"/>
      <c r="J68" s="10"/>
      <c r="K68" s="10"/>
      <c r="L68" s="10"/>
      <c r="M68" s="10"/>
      <c r="N68" s="10"/>
      <c r="O68" s="10"/>
      <c r="P68" s="10"/>
      <c r="Q68" s="10"/>
      <c r="R68" s="10"/>
      <c r="S68" s="15">
        <f t="shared" si="2"/>
        <v>0</v>
      </c>
    </row>
    <row r="69" spans="2:19" ht="15" hidden="1" customHeight="1" outlineLevel="1" x14ac:dyDescent="0.2">
      <c r="B69" s="64" t="s">
        <v>671</v>
      </c>
      <c r="C69" s="62"/>
      <c r="D69" s="62"/>
      <c r="E69" s="64" t="s">
        <v>72</v>
      </c>
      <c r="F69" s="1">
        <v>0</v>
      </c>
      <c r="G69" s="2"/>
      <c r="S69" s="15">
        <f t="shared" si="2"/>
        <v>0</v>
      </c>
    </row>
    <row r="70" spans="2:19" ht="15" hidden="1" customHeight="1" x14ac:dyDescent="0.2">
      <c r="B70" s="62" t="s">
        <v>672</v>
      </c>
      <c r="C70" s="64"/>
      <c r="D70" s="64"/>
      <c r="E70" s="64" t="s">
        <v>73</v>
      </c>
      <c r="F70" s="7">
        <v>0</v>
      </c>
      <c r="G70" s="7">
        <f t="shared" ref="G70:R70" si="16">+G71+G72</f>
        <v>0</v>
      </c>
      <c r="H70" s="7">
        <f t="shared" si="16"/>
        <v>0</v>
      </c>
      <c r="I70" s="7">
        <f t="shared" si="16"/>
        <v>0</v>
      </c>
      <c r="J70" s="7">
        <f t="shared" si="16"/>
        <v>0</v>
      </c>
      <c r="K70" s="7">
        <f t="shared" si="16"/>
        <v>0</v>
      </c>
      <c r="L70" s="7">
        <f t="shared" si="16"/>
        <v>0</v>
      </c>
      <c r="M70" s="7">
        <f t="shared" si="16"/>
        <v>0</v>
      </c>
      <c r="N70" s="7">
        <f t="shared" si="16"/>
        <v>0</v>
      </c>
      <c r="O70" s="7">
        <f t="shared" si="16"/>
        <v>0</v>
      </c>
      <c r="P70" s="7">
        <f t="shared" si="16"/>
        <v>0</v>
      </c>
      <c r="Q70" s="7">
        <f t="shared" si="16"/>
        <v>0</v>
      </c>
      <c r="R70" s="7">
        <f t="shared" si="16"/>
        <v>0</v>
      </c>
      <c r="S70" s="14">
        <f t="shared" si="2"/>
        <v>0</v>
      </c>
    </row>
    <row r="71" spans="2:19" ht="15" hidden="1" customHeight="1" outlineLevel="1" x14ac:dyDescent="0.2">
      <c r="B71" s="64" t="s">
        <v>673</v>
      </c>
      <c r="C71" s="62"/>
      <c r="D71" s="62"/>
      <c r="E71" s="64" t="s">
        <v>74</v>
      </c>
      <c r="F71" s="1">
        <v>0</v>
      </c>
      <c r="G71" s="2"/>
      <c r="S71" s="15">
        <f t="shared" si="2"/>
        <v>0</v>
      </c>
    </row>
    <row r="72" spans="2:19" ht="15" hidden="1" customHeight="1" outlineLevel="1" x14ac:dyDescent="0.2">
      <c r="B72" s="62" t="s">
        <v>674</v>
      </c>
      <c r="C72" s="62"/>
      <c r="D72" s="62"/>
      <c r="E72" s="64" t="s">
        <v>75</v>
      </c>
      <c r="F72" s="1">
        <v>0</v>
      </c>
      <c r="G72" s="2"/>
      <c r="S72" s="15">
        <f t="shared" si="2"/>
        <v>0</v>
      </c>
    </row>
    <row r="73" spans="2:19" ht="15" customHeight="1" collapsed="1" x14ac:dyDescent="0.2">
      <c r="B73" s="64" t="s">
        <v>675</v>
      </c>
      <c r="C73" s="64"/>
      <c r="D73" s="64"/>
      <c r="E73" s="64" t="s">
        <v>76</v>
      </c>
      <c r="F73" s="13">
        <v>5400115</v>
      </c>
      <c r="G73" s="13">
        <f t="shared" ref="G73:R73" si="17">+G74+G76</f>
        <v>2871110.15</v>
      </c>
      <c r="H73" s="13">
        <f t="shared" si="17"/>
        <v>1262144.3899999999</v>
      </c>
      <c r="I73" s="13">
        <f t="shared" si="17"/>
        <v>4917958.0500000007</v>
      </c>
      <c r="J73" s="13">
        <f t="shared" si="17"/>
        <v>0</v>
      </c>
      <c r="K73" s="13">
        <f t="shared" si="17"/>
        <v>0</v>
      </c>
      <c r="L73" s="13">
        <f t="shared" si="17"/>
        <v>0</v>
      </c>
      <c r="M73" s="13">
        <f t="shared" si="17"/>
        <v>0</v>
      </c>
      <c r="N73" s="13">
        <f t="shared" si="17"/>
        <v>0</v>
      </c>
      <c r="O73" s="13">
        <f t="shared" si="17"/>
        <v>0</v>
      </c>
      <c r="P73" s="13">
        <f t="shared" si="17"/>
        <v>0</v>
      </c>
      <c r="Q73" s="13">
        <f t="shared" si="17"/>
        <v>0</v>
      </c>
      <c r="R73" s="13">
        <f t="shared" si="17"/>
        <v>0</v>
      </c>
      <c r="S73" s="14">
        <f t="shared" si="2"/>
        <v>9051212.5899999999</v>
      </c>
    </row>
    <row r="74" spans="2:19" ht="15" hidden="1" customHeight="1" x14ac:dyDescent="0.2">
      <c r="B74" s="62" t="s">
        <v>676</v>
      </c>
      <c r="C74" s="64"/>
      <c r="D74" s="64"/>
      <c r="E74" s="64" t="s">
        <v>77</v>
      </c>
      <c r="F74" s="18">
        <v>0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4">
        <f t="shared" si="2"/>
        <v>0</v>
      </c>
    </row>
    <row r="75" spans="2:19" ht="15" hidden="1" customHeight="1" outlineLevel="1" x14ac:dyDescent="0.2">
      <c r="B75" s="64" t="s">
        <v>677</v>
      </c>
      <c r="C75" s="62"/>
      <c r="D75" s="62"/>
      <c r="E75" s="64" t="s">
        <v>77</v>
      </c>
      <c r="F75" s="18">
        <v>0</v>
      </c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5">
        <f t="shared" si="2"/>
        <v>0</v>
      </c>
    </row>
    <row r="76" spans="2:19" ht="15" customHeight="1" collapsed="1" x14ac:dyDescent="0.2">
      <c r="B76" s="62" t="s">
        <v>678</v>
      </c>
      <c r="C76" s="64"/>
      <c r="D76" s="64"/>
      <c r="E76" s="62" t="s">
        <v>78</v>
      </c>
      <c r="F76" s="17">
        <v>5400115</v>
      </c>
      <c r="G76" s="13">
        <f t="shared" ref="G76:R76" si="18">SUM(G77:G80)</f>
        <v>2871110.15</v>
      </c>
      <c r="H76" s="13">
        <f t="shared" si="18"/>
        <v>1262144.3899999999</v>
      </c>
      <c r="I76" s="13">
        <f t="shared" si="18"/>
        <v>4917958.0500000007</v>
      </c>
      <c r="J76" s="13">
        <f t="shared" si="18"/>
        <v>0</v>
      </c>
      <c r="K76" s="13">
        <f t="shared" si="18"/>
        <v>0</v>
      </c>
      <c r="L76" s="13">
        <f t="shared" si="18"/>
        <v>0</v>
      </c>
      <c r="M76" s="13">
        <f t="shared" si="18"/>
        <v>0</v>
      </c>
      <c r="N76" s="13">
        <f t="shared" si="18"/>
        <v>0</v>
      </c>
      <c r="O76" s="13">
        <f t="shared" si="18"/>
        <v>0</v>
      </c>
      <c r="P76" s="13">
        <f t="shared" si="18"/>
        <v>0</v>
      </c>
      <c r="Q76" s="13">
        <f t="shared" si="18"/>
        <v>0</v>
      </c>
      <c r="R76" s="13">
        <f t="shared" si="18"/>
        <v>0</v>
      </c>
      <c r="S76" s="14">
        <f t="shared" si="2"/>
        <v>9051212.5899999999</v>
      </c>
    </row>
    <row r="77" spans="2:19" ht="15" hidden="1" customHeight="1" outlineLevel="1" x14ac:dyDescent="0.2">
      <c r="B77" s="64" t="s">
        <v>679</v>
      </c>
      <c r="C77" s="62"/>
      <c r="D77" s="62"/>
      <c r="E77" s="62" t="s">
        <v>79</v>
      </c>
      <c r="F77" s="1">
        <v>0</v>
      </c>
      <c r="G77" s="2"/>
      <c r="S77" s="15">
        <f t="shared" si="2"/>
        <v>0</v>
      </c>
    </row>
    <row r="78" spans="2:19" ht="15" hidden="1" customHeight="1" outlineLevel="1" x14ac:dyDescent="0.2">
      <c r="B78" s="62" t="s">
        <v>680</v>
      </c>
      <c r="C78" s="62"/>
      <c r="D78" s="62"/>
      <c r="E78" s="62" t="s">
        <v>80</v>
      </c>
      <c r="F78" s="1">
        <v>0</v>
      </c>
      <c r="G78" s="2"/>
      <c r="S78" s="15">
        <f t="shared" si="2"/>
        <v>0</v>
      </c>
    </row>
    <row r="79" spans="2:19" ht="15" hidden="1" customHeight="1" outlineLevel="1" x14ac:dyDescent="0.2">
      <c r="B79" s="64" t="s">
        <v>681</v>
      </c>
      <c r="C79" s="62"/>
      <c r="D79" s="62"/>
      <c r="E79" s="62" t="s">
        <v>81</v>
      </c>
      <c r="F79" s="1">
        <v>0</v>
      </c>
      <c r="G79" s="2"/>
      <c r="S79" s="15">
        <f t="shared" si="2"/>
        <v>0</v>
      </c>
    </row>
    <row r="80" spans="2:19" ht="15" hidden="1" customHeight="1" outlineLevel="1" x14ac:dyDescent="0.2">
      <c r="B80" s="62" t="s">
        <v>682</v>
      </c>
      <c r="C80" s="62"/>
      <c r="D80" s="62"/>
      <c r="E80" s="62" t="s">
        <v>82</v>
      </c>
      <c r="F80" s="1">
        <v>5400115</v>
      </c>
      <c r="G80" s="20">
        <f>+VLOOKUP($E80,[1]Ejecución!$D$1:$Q$61,[1]Ejecución!E$1,FALSE)+'[1]Detalle Gastos Personal'!D12+'[1]Detalle Gastos Personal'!D5+'[1]Detalle Gastos Personal'!D6+'[1]Detalle Gastos Personal'!D21</f>
        <v>2871110.15</v>
      </c>
      <c r="H80" s="20">
        <f>+VLOOKUP($E80,[1]Ejecución!$D$1:$Q$61,[1]Ejecución!F$1,FALSE)+'[1]Detalle Gastos Personal'!E12+'[1]Detalle Gastos Personal'!E5+'[1]Detalle Gastos Personal'!E6+'[1]Detalle Gastos Personal'!E21</f>
        <v>1262144.3899999999</v>
      </c>
      <c r="I80" s="20">
        <f>+VLOOKUP($E80,[1]Ejecución!$D$1:$Q$61,[1]Ejecución!G$1,FALSE)+'[1]Detalle Gastos Personal'!F12+'[1]Detalle Gastos Personal'!F5+'[1]Detalle Gastos Personal'!F6+'[1]Detalle Gastos Personal'!F21</f>
        <v>4917958.0500000007</v>
      </c>
      <c r="J80" s="1">
        <f>+VLOOKUP($E80,[1]Ejecución!$D$1:$Q$61,[1]Ejecución!H$1,FALSE)</f>
        <v>0</v>
      </c>
      <c r="K80" s="1">
        <f>+VLOOKUP($E80,[1]Ejecución!$D$1:$Q$61,[1]Ejecución!I$1,FALSE)</f>
        <v>0</v>
      </c>
      <c r="L80" s="1">
        <f>+VLOOKUP($E80,[1]Ejecución!$D$1:$Q$61,[1]Ejecución!J$1,FALSE)</f>
        <v>0</v>
      </c>
      <c r="M80" s="1">
        <f>+VLOOKUP($E80,[1]Ejecución!$D$1:$Q$61,[1]Ejecución!K$1,FALSE)</f>
        <v>0</v>
      </c>
      <c r="N80" s="1">
        <f>+VLOOKUP($E80,[1]Ejecución!$D$1:$Q$61,[1]Ejecución!L$1,FALSE)</f>
        <v>0</v>
      </c>
      <c r="O80" s="1">
        <f>+VLOOKUP($E80,[1]Ejecución!$D$1:$Q$61,[1]Ejecución!M$1,FALSE)</f>
        <v>0</v>
      </c>
      <c r="P80" s="1">
        <f>+VLOOKUP($E80,[1]Ejecución!$D$1:$Q$61,[1]Ejecución!N$1,FALSE)</f>
        <v>0</v>
      </c>
      <c r="Q80" s="1">
        <f>+VLOOKUP($E80,[1]Ejecución!$D$1:$Q$61,[1]Ejecución!O$1,FALSE)</f>
        <v>0</v>
      </c>
      <c r="R80" s="1">
        <f>+VLOOKUP($E80,[1]Ejecución!$D$1:$Q$61,[1]Ejecución!P$1,FALSE)</f>
        <v>0</v>
      </c>
      <c r="S80" s="15">
        <f t="shared" si="2"/>
        <v>9051212.5899999999</v>
      </c>
    </row>
    <row r="81" spans="2:19" ht="15" hidden="1" customHeight="1" x14ac:dyDescent="0.2">
      <c r="B81" s="64" t="s">
        <v>683</v>
      </c>
      <c r="C81" s="64"/>
      <c r="D81" s="64"/>
      <c r="E81" s="64" t="s">
        <v>83</v>
      </c>
      <c r="F81" s="13">
        <v>0</v>
      </c>
      <c r="G81" s="13">
        <f t="shared" ref="G81:R81" si="19">+G82+G84+G86+G88</f>
        <v>22509009.950000022</v>
      </c>
      <c r="H81" s="13">
        <f t="shared" si="19"/>
        <v>25602192.530000012</v>
      </c>
      <c r="I81" s="13">
        <f t="shared" si="19"/>
        <v>22500630.830000006</v>
      </c>
      <c r="J81" s="13">
        <f t="shared" si="19"/>
        <v>0</v>
      </c>
      <c r="K81" s="13">
        <f t="shared" si="19"/>
        <v>0</v>
      </c>
      <c r="L81" s="13">
        <f t="shared" si="19"/>
        <v>0</v>
      </c>
      <c r="M81" s="13">
        <f t="shared" si="19"/>
        <v>0</v>
      </c>
      <c r="N81" s="13">
        <f t="shared" si="19"/>
        <v>0</v>
      </c>
      <c r="O81" s="13">
        <f t="shared" si="19"/>
        <v>0</v>
      </c>
      <c r="P81" s="13">
        <f t="shared" si="19"/>
        <v>0</v>
      </c>
      <c r="Q81" s="13">
        <f t="shared" si="19"/>
        <v>0</v>
      </c>
      <c r="R81" s="13">
        <f t="shared" si="19"/>
        <v>0</v>
      </c>
      <c r="S81" s="14">
        <f t="shared" si="2"/>
        <v>70611833.310000032</v>
      </c>
    </row>
    <row r="82" spans="2:19" ht="15" hidden="1" customHeight="1" x14ac:dyDescent="0.2">
      <c r="B82" s="62" t="s">
        <v>684</v>
      </c>
      <c r="C82" s="64"/>
      <c r="D82" s="64"/>
      <c r="E82" s="64" t="s">
        <v>84</v>
      </c>
      <c r="F82" s="13">
        <v>0</v>
      </c>
      <c r="G82" s="13">
        <f t="shared" ref="G82:R82" si="20">+G83</f>
        <v>11462545.240000011</v>
      </c>
      <c r="H82" s="13">
        <f t="shared" si="20"/>
        <v>14637947.40000001</v>
      </c>
      <c r="I82" s="13">
        <f t="shared" si="20"/>
        <v>11493278.780000001</v>
      </c>
      <c r="J82" s="13">
        <f t="shared" si="20"/>
        <v>0</v>
      </c>
      <c r="K82" s="13">
        <f t="shared" si="20"/>
        <v>0</v>
      </c>
      <c r="L82" s="13">
        <f t="shared" si="20"/>
        <v>0</v>
      </c>
      <c r="M82" s="13">
        <f t="shared" si="20"/>
        <v>0</v>
      </c>
      <c r="N82" s="13">
        <f t="shared" si="20"/>
        <v>0</v>
      </c>
      <c r="O82" s="13">
        <f t="shared" si="20"/>
        <v>0</v>
      </c>
      <c r="P82" s="13">
        <f t="shared" si="20"/>
        <v>0</v>
      </c>
      <c r="Q82" s="13">
        <f t="shared" si="20"/>
        <v>0</v>
      </c>
      <c r="R82" s="13">
        <f t="shared" si="20"/>
        <v>0</v>
      </c>
      <c r="S82" s="14">
        <f t="shared" si="2"/>
        <v>37593771.420000024</v>
      </c>
    </row>
    <row r="83" spans="2:19" ht="15" hidden="1" customHeight="1" outlineLevel="1" x14ac:dyDescent="0.2">
      <c r="B83" s="64" t="s">
        <v>685</v>
      </c>
      <c r="C83" s="62"/>
      <c r="D83" s="62"/>
      <c r="E83" s="64" t="s">
        <v>84</v>
      </c>
      <c r="F83" s="1">
        <v>0</v>
      </c>
      <c r="G83" s="20">
        <f>+'[1]Detalle Gastos Personal'!D18+'[1]Detalle Gastos Personal'!D19</f>
        <v>11462545.240000011</v>
      </c>
      <c r="H83" s="20">
        <f>+'[1]Detalle Gastos Personal'!E18+'[1]Detalle Gastos Personal'!E19</f>
        <v>14637947.40000001</v>
      </c>
      <c r="I83" s="20">
        <f>+'[1]Detalle Gastos Personal'!F18+'[1]Detalle Gastos Personal'!F19</f>
        <v>11493278.780000001</v>
      </c>
      <c r="J83" s="10"/>
      <c r="K83" s="10"/>
      <c r="L83" s="10"/>
      <c r="M83" s="10"/>
      <c r="N83" s="10"/>
      <c r="O83" s="10"/>
      <c r="P83" s="10"/>
      <c r="Q83" s="10"/>
      <c r="R83" s="10"/>
      <c r="S83" s="15">
        <f t="shared" si="2"/>
        <v>37593771.420000024</v>
      </c>
    </row>
    <row r="84" spans="2:19" ht="15" hidden="1" customHeight="1" x14ac:dyDescent="0.2">
      <c r="B84" s="62" t="s">
        <v>686</v>
      </c>
      <c r="C84" s="64"/>
      <c r="D84" s="64"/>
      <c r="E84" s="64" t="s">
        <v>85</v>
      </c>
      <c r="F84" s="13">
        <v>0</v>
      </c>
      <c r="G84" s="13">
        <f>+G85</f>
        <v>9698955.5300000031</v>
      </c>
      <c r="H84" s="13">
        <f t="shared" ref="H84:R84" si="21">+H85</f>
        <v>9626698.9999999963</v>
      </c>
      <c r="I84" s="13">
        <f t="shared" si="21"/>
        <v>9666456.370000001</v>
      </c>
      <c r="J84" s="13">
        <f t="shared" si="21"/>
        <v>0</v>
      </c>
      <c r="K84" s="13">
        <f t="shared" si="21"/>
        <v>0</v>
      </c>
      <c r="L84" s="13">
        <f t="shared" si="21"/>
        <v>0</v>
      </c>
      <c r="M84" s="13">
        <f t="shared" si="21"/>
        <v>0</v>
      </c>
      <c r="N84" s="13">
        <f t="shared" si="21"/>
        <v>0</v>
      </c>
      <c r="O84" s="13">
        <f t="shared" si="21"/>
        <v>0</v>
      </c>
      <c r="P84" s="13">
        <f t="shared" si="21"/>
        <v>0</v>
      </c>
      <c r="Q84" s="13">
        <f t="shared" si="21"/>
        <v>0</v>
      </c>
      <c r="R84" s="13">
        <f t="shared" si="21"/>
        <v>0</v>
      </c>
      <c r="S84" s="14">
        <f t="shared" si="2"/>
        <v>28992110.900000002</v>
      </c>
    </row>
    <row r="85" spans="2:19" ht="15" hidden="1" customHeight="1" outlineLevel="1" x14ac:dyDescent="0.2">
      <c r="B85" s="64" t="s">
        <v>687</v>
      </c>
      <c r="C85" s="62"/>
      <c r="D85" s="62"/>
      <c r="E85" s="64" t="s">
        <v>85</v>
      </c>
      <c r="F85" s="1">
        <v>0</v>
      </c>
      <c r="G85" s="20">
        <f>+'[1]Detalle Gastos Personal'!D3</f>
        <v>9698955.5300000031</v>
      </c>
      <c r="H85" s="20">
        <f>+'[1]Detalle Gastos Personal'!E3</f>
        <v>9626698.9999999963</v>
      </c>
      <c r="I85" s="20">
        <f>+'[1]Detalle Gastos Personal'!F3</f>
        <v>9666456.370000001</v>
      </c>
      <c r="J85" s="10"/>
      <c r="K85" s="10"/>
      <c r="L85" s="10"/>
      <c r="M85" s="10"/>
      <c r="N85" s="10"/>
      <c r="O85" s="10"/>
      <c r="P85" s="10"/>
      <c r="Q85" s="10"/>
      <c r="R85" s="10"/>
      <c r="S85" s="15">
        <f t="shared" si="2"/>
        <v>28992110.900000002</v>
      </c>
    </row>
    <row r="86" spans="2:19" ht="15" hidden="1" customHeight="1" x14ac:dyDescent="0.2">
      <c r="B86" s="62" t="s">
        <v>688</v>
      </c>
      <c r="C86" s="64"/>
      <c r="D86" s="64"/>
      <c r="E86" s="64" t="s">
        <v>86</v>
      </c>
      <c r="F86" s="13">
        <v>0</v>
      </c>
      <c r="G86" s="13">
        <f t="shared" ref="G86:R86" si="22">+G87</f>
        <v>1347509.180000006</v>
      </c>
      <c r="H86" s="13">
        <f t="shared" si="22"/>
        <v>1337546.1300000048</v>
      </c>
      <c r="I86" s="13">
        <f t="shared" si="22"/>
        <v>1340895.6800000034</v>
      </c>
      <c r="J86" s="13">
        <f t="shared" si="22"/>
        <v>0</v>
      </c>
      <c r="K86" s="13">
        <f t="shared" si="22"/>
        <v>0</v>
      </c>
      <c r="L86" s="13">
        <f t="shared" si="22"/>
        <v>0</v>
      </c>
      <c r="M86" s="13">
        <f t="shared" si="22"/>
        <v>0</v>
      </c>
      <c r="N86" s="13">
        <f t="shared" si="22"/>
        <v>0</v>
      </c>
      <c r="O86" s="13">
        <f t="shared" si="22"/>
        <v>0</v>
      </c>
      <c r="P86" s="13">
        <f t="shared" si="22"/>
        <v>0</v>
      </c>
      <c r="Q86" s="13">
        <f t="shared" si="22"/>
        <v>0</v>
      </c>
      <c r="R86" s="13">
        <f t="shared" si="22"/>
        <v>0</v>
      </c>
      <c r="S86" s="14">
        <f t="shared" ref="S86:S149" si="23">SUM(G86:R86)</f>
        <v>4025950.9900000142</v>
      </c>
    </row>
    <row r="87" spans="2:19" ht="15" hidden="1" customHeight="1" outlineLevel="1" x14ac:dyDescent="0.2">
      <c r="B87" s="64" t="s">
        <v>689</v>
      </c>
      <c r="C87" s="62"/>
      <c r="D87" s="62"/>
      <c r="E87" s="64" t="s">
        <v>86</v>
      </c>
      <c r="F87" s="1">
        <v>0</v>
      </c>
      <c r="G87" s="21">
        <f>+'[1]Detalle Gastos Personal'!D17</f>
        <v>1347509.180000006</v>
      </c>
      <c r="H87" s="21">
        <f>+'[1]Detalle Gastos Personal'!E17</f>
        <v>1337546.1300000048</v>
      </c>
      <c r="I87" s="21">
        <f>+'[1]Detalle Gastos Personal'!F17</f>
        <v>1340895.6800000034</v>
      </c>
      <c r="J87" s="1"/>
      <c r="K87" s="1"/>
      <c r="L87" s="1"/>
      <c r="M87" s="1"/>
      <c r="N87" s="1"/>
      <c r="O87" s="1"/>
      <c r="P87" s="1"/>
      <c r="Q87" s="1"/>
      <c r="R87" s="1"/>
      <c r="S87" s="15">
        <f t="shared" si="23"/>
        <v>4025950.9900000142</v>
      </c>
    </row>
    <row r="88" spans="2:19" ht="15" hidden="1" customHeight="1" x14ac:dyDescent="0.2">
      <c r="B88" s="62" t="s">
        <v>690</v>
      </c>
      <c r="C88" s="64"/>
      <c r="D88" s="64"/>
      <c r="E88" s="64" t="s">
        <v>87</v>
      </c>
      <c r="F88" s="1">
        <v>0</v>
      </c>
      <c r="G88" s="1">
        <f t="shared" ref="G88:R88" si="24">+G89</f>
        <v>0</v>
      </c>
      <c r="H88" s="1">
        <f t="shared" si="24"/>
        <v>0</v>
      </c>
      <c r="I88" s="1">
        <f t="shared" si="24"/>
        <v>0</v>
      </c>
      <c r="J88" s="1">
        <f t="shared" si="24"/>
        <v>0</v>
      </c>
      <c r="K88" s="1">
        <f t="shared" si="24"/>
        <v>0</v>
      </c>
      <c r="L88" s="1">
        <f t="shared" si="24"/>
        <v>0</v>
      </c>
      <c r="M88" s="1">
        <f t="shared" si="24"/>
        <v>0</v>
      </c>
      <c r="N88" s="1">
        <f t="shared" si="24"/>
        <v>0</v>
      </c>
      <c r="O88" s="1">
        <f t="shared" si="24"/>
        <v>0</v>
      </c>
      <c r="P88" s="1">
        <f t="shared" si="24"/>
        <v>0</v>
      </c>
      <c r="Q88" s="1">
        <f t="shared" si="24"/>
        <v>0</v>
      </c>
      <c r="R88" s="1">
        <f t="shared" si="24"/>
        <v>0</v>
      </c>
      <c r="S88" s="14">
        <f t="shared" si="23"/>
        <v>0</v>
      </c>
    </row>
    <row r="89" spans="2:19" ht="15" hidden="1" customHeight="1" outlineLevel="1" x14ac:dyDescent="0.2">
      <c r="B89" s="64" t="s">
        <v>691</v>
      </c>
      <c r="C89" s="62"/>
      <c r="D89" s="62"/>
      <c r="E89" s="64" t="s">
        <v>87</v>
      </c>
      <c r="F89" s="1">
        <v>0</v>
      </c>
      <c r="G89" s="2"/>
      <c r="S89" s="15">
        <f t="shared" si="23"/>
        <v>0</v>
      </c>
    </row>
    <row r="90" spans="2:19" ht="15" customHeight="1" collapsed="1" x14ac:dyDescent="0.2">
      <c r="B90" s="64">
        <v>2.2000000000000002</v>
      </c>
      <c r="C90" s="63"/>
      <c r="D90" s="63"/>
      <c r="E90" s="64" t="s">
        <v>88</v>
      </c>
      <c r="F90" s="13">
        <v>44602012068.90033</v>
      </c>
      <c r="G90" s="13">
        <f t="shared" ref="G90:R90" si="25">+G91+G109+G114+G120+G130+G151+G170+G190</f>
        <v>2426592007.1396399</v>
      </c>
      <c r="H90" s="13">
        <f t="shared" si="25"/>
        <v>2149155309.1284099</v>
      </c>
      <c r="I90" s="13">
        <f t="shared" si="25"/>
        <v>2629442645.1337638</v>
      </c>
      <c r="J90" s="13">
        <f t="shared" si="25"/>
        <v>0</v>
      </c>
      <c r="K90" s="13">
        <f t="shared" si="25"/>
        <v>0</v>
      </c>
      <c r="L90" s="13">
        <f t="shared" si="25"/>
        <v>0</v>
      </c>
      <c r="M90" s="13">
        <f t="shared" si="25"/>
        <v>0</v>
      </c>
      <c r="N90" s="13">
        <f t="shared" si="25"/>
        <v>0</v>
      </c>
      <c r="O90" s="13">
        <f t="shared" si="25"/>
        <v>0</v>
      </c>
      <c r="P90" s="13">
        <f t="shared" si="25"/>
        <v>0</v>
      </c>
      <c r="Q90" s="13">
        <f t="shared" si="25"/>
        <v>0</v>
      </c>
      <c r="R90" s="13">
        <f t="shared" si="25"/>
        <v>0</v>
      </c>
      <c r="S90" s="14">
        <f t="shared" si="23"/>
        <v>7205189961.4018135</v>
      </c>
    </row>
    <row r="91" spans="2:19" ht="15" customHeight="1" x14ac:dyDescent="0.2">
      <c r="B91" s="64" t="s">
        <v>692</v>
      </c>
      <c r="C91" s="64"/>
      <c r="D91" s="64"/>
      <c r="E91" s="64" t="s">
        <v>89</v>
      </c>
      <c r="F91" s="13">
        <v>31087032556.189137</v>
      </c>
      <c r="G91" s="13">
        <f t="shared" ref="G91:R91" si="26">+G92+G94+G96+G98+G100+G102+G105+G107</f>
        <v>2207952397.6296401</v>
      </c>
      <c r="H91" s="13">
        <f t="shared" si="26"/>
        <v>1909171146.0384099</v>
      </c>
      <c r="I91" s="13">
        <f t="shared" si="26"/>
        <v>2413024750.5437641</v>
      </c>
      <c r="J91" s="13">
        <f t="shared" si="26"/>
        <v>0</v>
      </c>
      <c r="K91" s="13">
        <f t="shared" si="26"/>
        <v>0</v>
      </c>
      <c r="L91" s="13">
        <f t="shared" si="26"/>
        <v>0</v>
      </c>
      <c r="M91" s="13">
        <f t="shared" si="26"/>
        <v>0</v>
      </c>
      <c r="N91" s="13">
        <f t="shared" si="26"/>
        <v>0</v>
      </c>
      <c r="O91" s="13">
        <f t="shared" si="26"/>
        <v>0</v>
      </c>
      <c r="P91" s="13">
        <f t="shared" si="26"/>
        <v>0</v>
      </c>
      <c r="Q91" s="13">
        <f t="shared" si="26"/>
        <v>0</v>
      </c>
      <c r="R91" s="13">
        <f t="shared" si="26"/>
        <v>0</v>
      </c>
      <c r="S91" s="14">
        <f t="shared" si="23"/>
        <v>6530148294.2118139</v>
      </c>
    </row>
    <row r="92" spans="2:19" ht="15" hidden="1" customHeight="1" x14ac:dyDescent="0.2">
      <c r="B92" s="62" t="s">
        <v>693</v>
      </c>
      <c r="C92" s="64"/>
      <c r="D92" s="64"/>
      <c r="E92" s="64" t="s">
        <v>90</v>
      </c>
      <c r="F92" s="13">
        <v>0</v>
      </c>
      <c r="G92" s="13">
        <f t="shared" ref="G92:R92" si="27">+G93</f>
        <v>0</v>
      </c>
      <c r="H92" s="13">
        <f t="shared" si="27"/>
        <v>0</v>
      </c>
      <c r="I92" s="13">
        <f t="shared" si="27"/>
        <v>0</v>
      </c>
      <c r="J92" s="13">
        <f t="shared" si="27"/>
        <v>0</v>
      </c>
      <c r="K92" s="13">
        <f t="shared" si="27"/>
        <v>0</v>
      </c>
      <c r="L92" s="13">
        <f t="shared" si="27"/>
        <v>0</v>
      </c>
      <c r="M92" s="13">
        <f t="shared" si="27"/>
        <v>0</v>
      </c>
      <c r="N92" s="13">
        <f t="shared" si="27"/>
        <v>0</v>
      </c>
      <c r="O92" s="13">
        <f t="shared" si="27"/>
        <v>0</v>
      </c>
      <c r="P92" s="13">
        <f t="shared" si="27"/>
        <v>0</v>
      </c>
      <c r="Q92" s="13">
        <f t="shared" si="27"/>
        <v>0</v>
      </c>
      <c r="R92" s="13">
        <f t="shared" si="27"/>
        <v>0</v>
      </c>
      <c r="S92" s="14">
        <f t="shared" si="23"/>
        <v>0</v>
      </c>
    </row>
    <row r="93" spans="2:19" ht="15" hidden="1" customHeight="1" outlineLevel="1" x14ac:dyDescent="0.2">
      <c r="B93" s="64" t="s">
        <v>694</v>
      </c>
      <c r="C93" s="62"/>
      <c r="D93" s="62"/>
      <c r="E93" s="64" t="s">
        <v>90</v>
      </c>
      <c r="F93" s="1">
        <v>0</v>
      </c>
      <c r="G93" s="2"/>
      <c r="S93" s="15">
        <f t="shared" si="23"/>
        <v>0</v>
      </c>
    </row>
    <row r="94" spans="2:19" ht="15" hidden="1" customHeight="1" x14ac:dyDescent="0.2">
      <c r="B94" s="62" t="s">
        <v>695</v>
      </c>
      <c r="C94" s="64"/>
      <c r="D94" s="64"/>
      <c r="E94" s="64" t="s">
        <v>91</v>
      </c>
      <c r="F94" s="1">
        <v>0</v>
      </c>
      <c r="G94" s="1">
        <f t="shared" ref="G94:R94" si="28">+G95</f>
        <v>0</v>
      </c>
      <c r="H94" s="1">
        <f t="shared" si="28"/>
        <v>0</v>
      </c>
      <c r="I94" s="1">
        <f t="shared" si="28"/>
        <v>0</v>
      </c>
      <c r="J94" s="1">
        <f t="shared" si="28"/>
        <v>0</v>
      </c>
      <c r="K94" s="1">
        <f t="shared" si="28"/>
        <v>0</v>
      </c>
      <c r="L94" s="1">
        <f t="shared" si="28"/>
        <v>0</v>
      </c>
      <c r="M94" s="1">
        <f t="shared" si="28"/>
        <v>0</v>
      </c>
      <c r="N94" s="1">
        <f t="shared" si="28"/>
        <v>0</v>
      </c>
      <c r="O94" s="1">
        <f t="shared" si="28"/>
        <v>0</v>
      </c>
      <c r="P94" s="1">
        <f t="shared" si="28"/>
        <v>0</v>
      </c>
      <c r="Q94" s="1">
        <f t="shared" si="28"/>
        <v>0</v>
      </c>
      <c r="R94" s="1">
        <f t="shared" si="28"/>
        <v>0</v>
      </c>
      <c r="S94" s="14">
        <f t="shared" si="23"/>
        <v>0</v>
      </c>
    </row>
    <row r="95" spans="2:19" ht="15" hidden="1" customHeight="1" outlineLevel="1" x14ac:dyDescent="0.2">
      <c r="B95" s="64" t="s">
        <v>696</v>
      </c>
      <c r="C95" s="62"/>
      <c r="D95" s="62"/>
      <c r="E95" s="64" t="s">
        <v>91</v>
      </c>
      <c r="F95" s="1">
        <v>0</v>
      </c>
      <c r="G95" s="2"/>
      <c r="S95" s="15">
        <f t="shared" si="23"/>
        <v>0</v>
      </c>
    </row>
    <row r="96" spans="2:19" ht="15" customHeight="1" collapsed="1" x14ac:dyDescent="0.2">
      <c r="B96" s="62" t="s">
        <v>697</v>
      </c>
      <c r="C96" s="64"/>
      <c r="D96" s="64"/>
      <c r="E96" s="62" t="s">
        <v>92</v>
      </c>
      <c r="F96" s="17">
        <v>77889481.679999992</v>
      </c>
      <c r="G96" s="13">
        <f>+VLOOKUP(E96,[1]Ejecución!$D$6:$E$52,2,FALSE)</f>
        <v>5255817.3</v>
      </c>
      <c r="H96" s="13">
        <f t="shared" ref="H96:R96" si="29">+H97</f>
        <v>5221806.95</v>
      </c>
      <c r="I96" s="13">
        <f t="shared" si="29"/>
        <v>714568.08</v>
      </c>
      <c r="J96" s="13">
        <f t="shared" si="29"/>
        <v>0</v>
      </c>
      <c r="K96" s="13">
        <f t="shared" si="29"/>
        <v>0</v>
      </c>
      <c r="L96" s="13">
        <f t="shared" si="29"/>
        <v>0</v>
      </c>
      <c r="M96" s="13">
        <f t="shared" si="29"/>
        <v>0</v>
      </c>
      <c r="N96" s="13">
        <f t="shared" si="29"/>
        <v>0</v>
      </c>
      <c r="O96" s="13">
        <f t="shared" si="29"/>
        <v>0</v>
      </c>
      <c r="P96" s="13">
        <f t="shared" si="29"/>
        <v>0</v>
      </c>
      <c r="Q96" s="13">
        <f t="shared" si="29"/>
        <v>0</v>
      </c>
      <c r="R96" s="13">
        <f t="shared" si="29"/>
        <v>0</v>
      </c>
      <c r="S96" s="14">
        <f t="shared" si="23"/>
        <v>11192192.33</v>
      </c>
    </row>
    <row r="97" spans="2:19" ht="15" hidden="1" customHeight="1" outlineLevel="1" x14ac:dyDescent="0.2">
      <c r="B97" s="62" t="s">
        <v>698</v>
      </c>
      <c r="C97" s="62"/>
      <c r="D97" s="62"/>
      <c r="E97" s="62" t="s">
        <v>92</v>
      </c>
      <c r="F97" s="1">
        <v>77889481.679999992</v>
      </c>
      <c r="G97" s="1">
        <f>+VLOOKUP($E97,[1]Ejecución!$D$1:$Q$61,[1]Ejecución!E$1,FALSE)</f>
        <v>5255817.3</v>
      </c>
      <c r="H97" s="1">
        <f>+VLOOKUP($E97,[1]Ejecución!$D$1:$Q$61,[1]Ejecución!F$1,FALSE)</f>
        <v>5221806.95</v>
      </c>
      <c r="I97" s="1">
        <f>+VLOOKUP($E97,[1]Ejecución!$D$1:$Q$61,[1]Ejecución!G$1,FALSE)</f>
        <v>714568.08</v>
      </c>
      <c r="J97" s="1">
        <f>+VLOOKUP($E97,[1]Ejecución!$D$1:$Q$61,[1]Ejecución!H$1,FALSE)</f>
        <v>0</v>
      </c>
      <c r="K97" s="1">
        <f>+VLOOKUP($E97,[1]Ejecución!$D$1:$Q$61,[1]Ejecución!I$1,FALSE)</f>
        <v>0</v>
      </c>
      <c r="L97" s="1">
        <f>+VLOOKUP($E97,[1]Ejecución!$D$1:$Q$61,[1]Ejecución!J$1,FALSE)</f>
        <v>0</v>
      </c>
      <c r="M97" s="1">
        <f>+VLOOKUP($E97,[1]Ejecución!$D$1:$Q$61,[1]Ejecución!K$1,FALSE)</f>
        <v>0</v>
      </c>
      <c r="N97" s="1">
        <f>+VLOOKUP($E97,[1]Ejecución!$D$1:$Q$61,[1]Ejecución!L$1,FALSE)</f>
        <v>0</v>
      </c>
      <c r="O97" s="1">
        <f>+VLOOKUP($E97,[1]Ejecución!$D$1:$Q$61,[1]Ejecución!M$1,FALSE)</f>
        <v>0</v>
      </c>
      <c r="P97" s="1">
        <f>+VLOOKUP($E97,[1]Ejecución!$D$1:$Q$61,[1]Ejecución!N$1,FALSE)</f>
        <v>0</v>
      </c>
      <c r="Q97" s="1">
        <f>+VLOOKUP($E97,[1]Ejecución!$D$1:$Q$61,[1]Ejecución!O$1,FALSE)</f>
        <v>0</v>
      </c>
      <c r="R97" s="1">
        <f>+VLOOKUP($E97,[1]Ejecución!$D$1:$Q$61,[1]Ejecución!P$1,FALSE)</f>
        <v>0</v>
      </c>
      <c r="S97" s="15">
        <f t="shared" si="23"/>
        <v>11192192.33</v>
      </c>
    </row>
    <row r="98" spans="2:19" ht="15" hidden="1" customHeight="1" x14ac:dyDescent="0.2">
      <c r="B98" s="62" t="s">
        <v>699</v>
      </c>
      <c r="C98" s="64"/>
      <c r="D98" s="64"/>
      <c r="E98" s="62" t="s">
        <v>93</v>
      </c>
      <c r="F98" s="1">
        <v>0</v>
      </c>
      <c r="G98" s="1">
        <f t="shared" ref="G98:R98" si="30">+G99</f>
        <v>0</v>
      </c>
      <c r="H98" s="1">
        <f t="shared" si="30"/>
        <v>0</v>
      </c>
      <c r="I98" s="1">
        <f t="shared" si="30"/>
        <v>0</v>
      </c>
      <c r="J98" s="1">
        <f t="shared" si="30"/>
        <v>0</v>
      </c>
      <c r="K98" s="1">
        <f t="shared" si="30"/>
        <v>0</v>
      </c>
      <c r="L98" s="1">
        <f t="shared" si="30"/>
        <v>0</v>
      </c>
      <c r="M98" s="1">
        <f t="shared" si="30"/>
        <v>0</v>
      </c>
      <c r="N98" s="1">
        <f t="shared" si="30"/>
        <v>0</v>
      </c>
      <c r="O98" s="1">
        <f t="shared" si="30"/>
        <v>0</v>
      </c>
      <c r="P98" s="1">
        <f t="shared" si="30"/>
        <v>0</v>
      </c>
      <c r="Q98" s="1">
        <f t="shared" si="30"/>
        <v>0</v>
      </c>
      <c r="R98" s="1">
        <f t="shared" si="30"/>
        <v>0</v>
      </c>
      <c r="S98" s="14">
        <f t="shared" si="23"/>
        <v>0</v>
      </c>
    </row>
    <row r="99" spans="2:19" ht="15" hidden="1" customHeight="1" outlineLevel="1" x14ac:dyDescent="0.2">
      <c r="B99" s="62" t="s">
        <v>700</v>
      </c>
      <c r="C99" s="62"/>
      <c r="D99" s="62"/>
      <c r="E99" s="62" t="s">
        <v>93</v>
      </c>
      <c r="F99" s="1">
        <v>0</v>
      </c>
      <c r="G99" s="2"/>
      <c r="S99" s="15">
        <f t="shared" si="23"/>
        <v>0</v>
      </c>
    </row>
    <row r="100" spans="2:19" ht="15" hidden="1" customHeight="1" x14ac:dyDescent="0.2">
      <c r="B100" s="62" t="s">
        <v>701</v>
      </c>
      <c r="C100" s="64"/>
      <c r="D100" s="64"/>
      <c r="E100" s="62" t="s">
        <v>94</v>
      </c>
      <c r="F100" s="22">
        <v>0</v>
      </c>
      <c r="G100" s="10">
        <f>SUM(F100:F100)</f>
        <v>0</v>
      </c>
      <c r="H100" s="10">
        <f>SUM(F100:G100)</f>
        <v>0</v>
      </c>
      <c r="I100" s="10">
        <f>SUM(F100:H100)</f>
        <v>0</v>
      </c>
      <c r="J100" s="10">
        <f>SUM(F100:I100)</f>
        <v>0</v>
      </c>
      <c r="K100" s="10">
        <f>SUM(F100:J100)</f>
        <v>0</v>
      </c>
      <c r="L100" s="10">
        <f>SUM(F100:K100)</f>
        <v>0</v>
      </c>
      <c r="M100" s="10">
        <f>SUM(F100:L100)</f>
        <v>0</v>
      </c>
      <c r="N100" s="10">
        <f>SUM(F100:M100)</f>
        <v>0</v>
      </c>
      <c r="O100" s="10">
        <f>SUM(F100:N100)</f>
        <v>0</v>
      </c>
      <c r="P100" s="10">
        <f>SUM(F100:O100)</f>
        <v>0</v>
      </c>
      <c r="Q100" s="10">
        <f>SUM(F100:P100)</f>
        <v>0</v>
      </c>
      <c r="R100" s="10">
        <f t="shared" ref="R100" si="31">SUM(F100:Q100)</f>
        <v>0</v>
      </c>
      <c r="S100" s="14">
        <f t="shared" si="23"/>
        <v>0</v>
      </c>
    </row>
    <row r="101" spans="2:19" ht="15" hidden="1" customHeight="1" outlineLevel="1" x14ac:dyDescent="0.2">
      <c r="B101" s="62" t="s">
        <v>702</v>
      </c>
      <c r="C101" s="62"/>
      <c r="D101" s="62"/>
      <c r="E101" s="62" t="s">
        <v>94</v>
      </c>
      <c r="F101" s="1">
        <v>0</v>
      </c>
      <c r="G101" s="2"/>
      <c r="S101" s="15">
        <f t="shared" si="23"/>
        <v>0</v>
      </c>
    </row>
    <row r="102" spans="2:19" ht="15" customHeight="1" collapsed="1" x14ac:dyDescent="0.2">
      <c r="B102" s="62" t="s">
        <v>703</v>
      </c>
      <c r="C102" s="64"/>
      <c r="D102" s="64"/>
      <c r="E102" s="62" t="s">
        <v>95</v>
      </c>
      <c r="F102" s="17">
        <v>31004642208.209137</v>
      </c>
      <c r="G102" s="13">
        <f t="shared" ref="G102:R102" si="32">+G103+G104</f>
        <v>2202499094.3596401</v>
      </c>
      <c r="H102" s="13">
        <f t="shared" si="32"/>
        <v>1903756633.75841</v>
      </c>
      <c r="I102" s="13">
        <f t="shared" si="32"/>
        <v>2412127410.5837641</v>
      </c>
      <c r="J102" s="13">
        <f t="shared" si="32"/>
        <v>0</v>
      </c>
      <c r="K102" s="13">
        <f t="shared" si="32"/>
        <v>0</v>
      </c>
      <c r="L102" s="13">
        <f t="shared" si="32"/>
        <v>0</v>
      </c>
      <c r="M102" s="13">
        <f t="shared" si="32"/>
        <v>0</v>
      </c>
      <c r="N102" s="13">
        <f t="shared" si="32"/>
        <v>0</v>
      </c>
      <c r="O102" s="13">
        <f t="shared" si="32"/>
        <v>0</v>
      </c>
      <c r="P102" s="13">
        <f t="shared" si="32"/>
        <v>0</v>
      </c>
      <c r="Q102" s="13">
        <f t="shared" si="32"/>
        <v>0</v>
      </c>
      <c r="R102" s="13">
        <f t="shared" si="32"/>
        <v>0</v>
      </c>
      <c r="S102" s="14">
        <f t="shared" si="23"/>
        <v>6518383138.7018147</v>
      </c>
    </row>
    <row r="103" spans="2:19" ht="15" hidden="1" customHeight="1" outlineLevel="1" x14ac:dyDescent="0.2">
      <c r="B103" s="62" t="s">
        <v>704</v>
      </c>
      <c r="C103" s="62"/>
      <c r="D103" s="62"/>
      <c r="E103" s="62" t="s">
        <v>96</v>
      </c>
      <c r="F103" s="1">
        <v>31004642208.209137</v>
      </c>
      <c r="G103" s="1">
        <f>+VLOOKUP($E103,[1]Ejecución!$D$1:$Q$61,[1]Ejecución!E$1,FALSE)</f>
        <v>2202499094.3596401</v>
      </c>
      <c r="H103" s="1">
        <f>+VLOOKUP($E103,[1]Ejecución!$D$1:$Q$61,[1]Ejecución!F$1,FALSE)</f>
        <v>1903756633.75841</v>
      </c>
      <c r="I103" s="1">
        <f>+VLOOKUP($E103,[1]Ejecución!$D$1:$Q$61,[1]Ejecución!G$1,FALSE)</f>
        <v>2412127410.5837641</v>
      </c>
      <c r="J103" s="1">
        <f>+VLOOKUP($E103,[1]Ejecución!$D$1:$Q$61,[1]Ejecución!H$1,FALSE)</f>
        <v>0</v>
      </c>
      <c r="K103" s="1">
        <f>+VLOOKUP($E103,[1]Ejecución!$D$1:$Q$61,[1]Ejecución!I$1,FALSE)</f>
        <v>0</v>
      </c>
      <c r="L103" s="1">
        <f>+VLOOKUP($E103,[1]Ejecución!$D$1:$Q$61,[1]Ejecución!J$1,FALSE)</f>
        <v>0</v>
      </c>
      <c r="M103" s="1">
        <f>+VLOOKUP($E103,[1]Ejecución!$D$1:$Q$61,[1]Ejecución!K$1,FALSE)</f>
        <v>0</v>
      </c>
      <c r="N103" s="1">
        <f>+VLOOKUP($E103,[1]Ejecución!$D$1:$Q$61,[1]Ejecución!L$1,FALSE)</f>
        <v>0</v>
      </c>
      <c r="O103" s="1">
        <f>+VLOOKUP($E103,[1]Ejecución!$D$1:$Q$61,[1]Ejecución!M$1,FALSE)</f>
        <v>0</v>
      </c>
      <c r="P103" s="1">
        <f>+VLOOKUP($E103,[1]Ejecución!$D$1:$Q$61,[1]Ejecución!N$1,FALSE)</f>
        <v>0</v>
      </c>
      <c r="Q103" s="1">
        <f>+VLOOKUP($E103,[1]Ejecución!$D$1:$Q$61,[1]Ejecución!O$1,FALSE)</f>
        <v>0</v>
      </c>
      <c r="R103" s="1">
        <f>+VLOOKUP($E103,[1]Ejecución!$D$1:$Q$61,[1]Ejecución!P$1,FALSE)</f>
        <v>0</v>
      </c>
      <c r="S103" s="15">
        <f t="shared" si="23"/>
        <v>6518383138.7018147</v>
      </c>
    </row>
    <row r="104" spans="2:19" ht="15" hidden="1" customHeight="1" outlineLevel="1" x14ac:dyDescent="0.2">
      <c r="B104" s="62" t="s">
        <v>705</v>
      </c>
      <c r="C104" s="62"/>
      <c r="D104" s="62"/>
      <c r="E104" s="64" t="s">
        <v>97</v>
      </c>
      <c r="F104" s="1">
        <v>0</v>
      </c>
      <c r="G104" s="2"/>
      <c r="S104" s="15">
        <f t="shared" si="23"/>
        <v>0</v>
      </c>
    </row>
    <row r="105" spans="2:19" ht="15" customHeight="1" collapsed="1" x14ac:dyDescent="0.2">
      <c r="B105" s="62" t="s">
        <v>706</v>
      </c>
      <c r="C105" s="64"/>
      <c r="D105" s="64"/>
      <c r="E105" s="62" t="s">
        <v>98</v>
      </c>
      <c r="F105" s="17">
        <v>4500866.3</v>
      </c>
      <c r="G105" s="13">
        <f>+VLOOKUP(E105,[1]Ejecución!$D$6:$E$52,2,FALSE)</f>
        <v>197485.97</v>
      </c>
      <c r="H105" s="13">
        <f t="shared" ref="H105:R105" si="33">+H106</f>
        <v>192705.33000000002</v>
      </c>
      <c r="I105" s="13">
        <f t="shared" si="33"/>
        <v>182771.88</v>
      </c>
      <c r="J105" s="13">
        <f t="shared" si="33"/>
        <v>0</v>
      </c>
      <c r="K105" s="13">
        <f t="shared" si="33"/>
        <v>0</v>
      </c>
      <c r="L105" s="13">
        <f t="shared" si="33"/>
        <v>0</v>
      </c>
      <c r="M105" s="13">
        <f t="shared" si="33"/>
        <v>0</v>
      </c>
      <c r="N105" s="13">
        <f t="shared" si="33"/>
        <v>0</v>
      </c>
      <c r="O105" s="13">
        <f t="shared" si="33"/>
        <v>0</v>
      </c>
      <c r="P105" s="13">
        <f t="shared" si="33"/>
        <v>0</v>
      </c>
      <c r="Q105" s="13">
        <f t="shared" si="33"/>
        <v>0</v>
      </c>
      <c r="R105" s="13">
        <f t="shared" si="33"/>
        <v>0</v>
      </c>
      <c r="S105" s="14">
        <f t="shared" si="23"/>
        <v>572963.18000000005</v>
      </c>
    </row>
    <row r="106" spans="2:19" ht="15" hidden="1" customHeight="1" outlineLevel="1" x14ac:dyDescent="0.2">
      <c r="B106" s="62" t="s">
        <v>707</v>
      </c>
      <c r="C106" s="62"/>
      <c r="D106" s="62"/>
      <c r="E106" s="62" t="s">
        <v>98</v>
      </c>
      <c r="F106" s="1">
        <v>4500866.3</v>
      </c>
      <c r="G106" s="1">
        <f>+VLOOKUP($E106,[1]Ejecución!$D$1:$Q$61,[1]Ejecución!E$1,FALSE)</f>
        <v>197485.97</v>
      </c>
      <c r="H106" s="1">
        <f>+VLOOKUP($E106,[1]Ejecución!$D$1:$Q$61,[1]Ejecución!F$1,FALSE)</f>
        <v>192705.33000000002</v>
      </c>
      <c r="I106" s="1">
        <f>+VLOOKUP($E106,[1]Ejecución!$D$1:$Q$61,[1]Ejecución!G$1,FALSE)</f>
        <v>182771.88</v>
      </c>
      <c r="J106" s="1">
        <f>+VLOOKUP($E106,[1]Ejecución!$D$1:$Q$61,[1]Ejecución!H$1,FALSE)</f>
        <v>0</v>
      </c>
      <c r="K106" s="1">
        <f>+VLOOKUP($E106,[1]Ejecución!$D$1:$Q$61,[1]Ejecución!I$1,FALSE)</f>
        <v>0</v>
      </c>
      <c r="L106" s="1">
        <f>+VLOOKUP($E106,[1]Ejecución!$D$1:$Q$61,[1]Ejecución!J$1,FALSE)</f>
        <v>0</v>
      </c>
      <c r="M106" s="1">
        <f>+VLOOKUP($E106,[1]Ejecución!$D$1:$Q$61,[1]Ejecución!K$1,FALSE)</f>
        <v>0</v>
      </c>
      <c r="N106" s="1">
        <f>+VLOOKUP($E106,[1]Ejecución!$D$1:$Q$61,[1]Ejecución!L$1,FALSE)</f>
        <v>0</v>
      </c>
      <c r="O106" s="1">
        <f>+VLOOKUP($E106,[1]Ejecución!$D$1:$Q$61,[1]Ejecución!M$1,FALSE)</f>
        <v>0</v>
      </c>
      <c r="P106" s="1">
        <f>+VLOOKUP($E106,[1]Ejecución!$D$1:$Q$61,[1]Ejecución!N$1,FALSE)</f>
        <v>0</v>
      </c>
      <c r="Q106" s="1">
        <f>+VLOOKUP($E106,[1]Ejecución!$D$1:$Q$61,[1]Ejecución!O$1,FALSE)</f>
        <v>0</v>
      </c>
      <c r="R106" s="1">
        <f>+VLOOKUP($E106,[1]Ejecución!$D$1:$Q$61,[1]Ejecución!P$1,FALSE)</f>
        <v>0</v>
      </c>
      <c r="S106" s="15">
        <f t="shared" si="23"/>
        <v>572963.18000000005</v>
      </c>
    </row>
    <row r="107" spans="2:19" ht="15" hidden="1" customHeight="1" x14ac:dyDescent="0.2">
      <c r="B107" s="64" t="s">
        <v>708</v>
      </c>
      <c r="C107" s="64"/>
      <c r="D107" s="64"/>
      <c r="E107" s="64" t="s">
        <v>99</v>
      </c>
      <c r="F107" s="1">
        <v>0</v>
      </c>
      <c r="G107" s="1">
        <f>+G108</f>
        <v>0</v>
      </c>
      <c r="H107" s="1">
        <f t="shared" ref="H107:R107" si="34">+H108</f>
        <v>0</v>
      </c>
      <c r="I107" s="1">
        <f t="shared" si="34"/>
        <v>0</v>
      </c>
      <c r="J107" s="1">
        <f t="shared" si="34"/>
        <v>0</v>
      </c>
      <c r="K107" s="1">
        <f t="shared" si="34"/>
        <v>0</v>
      </c>
      <c r="L107" s="1">
        <f t="shared" si="34"/>
        <v>0</v>
      </c>
      <c r="M107" s="1">
        <f t="shared" si="34"/>
        <v>0</v>
      </c>
      <c r="N107" s="1">
        <f t="shared" si="34"/>
        <v>0</v>
      </c>
      <c r="O107" s="1">
        <f t="shared" si="34"/>
        <v>0</v>
      </c>
      <c r="P107" s="1">
        <f t="shared" si="34"/>
        <v>0</v>
      </c>
      <c r="Q107" s="1">
        <f t="shared" si="34"/>
        <v>0</v>
      </c>
      <c r="R107" s="1">
        <f t="shared" si="34"/>
        <v>0</v>
      </c>
      <c r="S107" s="14">
        <f t="shared" si="23"/>
        <v>0</v>
      </c>
    </row>
    <row r="108" spans="2:19" ht="15" hidden="1" customHeight="1" outlineLevel="1" x14ac:dyDescent="0.2">
      <c r="B108" s="62" t="s">
        <v>709</v>
      </c>
      <c r="C108" s="62"/>
      <c r="D108" s="62"/>
      <c r="E108" s="64" t="s">
        <v>99</v>
      </c>
      <c r="F108" s="1">
        <v>0</v>
      </c>
      <c r="G108" s="2"/>
      <c r="S108" s="15">
        <f t="shared" si="23"/>
        <v>0</v>
      </c>
    </row>
    <row r="109" spans="2:19" ht="15" customHeight="1" collapsed="1" x14ac:dyDescent="0.2">
      <c r="B109" s="64" t="s">
        <v>710</v>
      </c>
      <c r="C109" s="64"/>
      <c r="D109" s="64"/>
      <c r="E109" s="64" t="s">
        <v>100</v>
      </c>
      <c r="F109" s="13">
        <v>101737734.02000001</v>
      </c>
      <c r="G109" s="13">
        <f t="shared" ref="G109:R109" si="35">+G110+G112</f>
        <v>13692298.18</v>
      </c>
      <c r="H109" s="13">
        <f t="shared" si="35"/>
        <v>4442454.78</v>
      </c>
      <c r="I109" s="13">
        <f t="shared" si="35"/>
        <v>2742432.49</v>
      </c>
      <c r="J109" s="13">
        <f t="shared" si="35"/>
        <v>0</v>
      </c>
      <c r="K109" s="13">
        <f t="shared" si="35"/>
        <v>0</v>
      </c>
      <c r="L109" s="13">
        <f t="shared" si="35"/>
        <v>0</v>
      </c>
      <c r="M109" s="13">
        <f t="shared" si="35"/>
        <v>0</v>
      </c>
      <c r="N109" s="13">
        <f t="shared" si="35"/>
        <v>0</v>
      </c>
      <c r="O109" s="13">
        <f t="shared" si="35"/>
        <v>0</v>
      </c>
      <c r="P109" s="13">
        <f t="shared" si="35"/>
        <v>0</v>
      </c>
      <c r="Q109" s="13">
        <f t="shared" si="35"/>
        <v>0</v>
      </c>
      <c r="R109" s="13">
        <f t="shared" si="35"/>
        <v>0</v>
      </c>
      <c r="S109" s="14">
        <f t="shared" si="23"/>
        <v>20877185.450000003</v>
      </c>
    </row>
    <row r="110" spans="2:19" ht="15" customHeight="1" x14ac:dyDescent="0.2">
      <c r="B110" s="62" t="s">
        <v>711</v>
      </c>
      <c r="C110" s="64"/>
      <c r="D110" s="64"/>
      <c r="E110" s="62" t="s">
        <v>101</v>
      </c>
      <c r="F110" s="17">
        <v>65668478.840000004</v>
      </c>
      <c r="G110" s="13">
        <f>+VLOOKUP(E110,[1]Ejecución!$D$6:$E$52,2,FALSE)</f>
        <v>11913754.24</v>
      </c>
      <c r="H110" s="13">
        <f t="shared" ref="H110:R110" si="36">+H111</f>
        <v>3374453.16</v>
      </c>
      <c r="I110" s="13">
        <f t="shared" si="36"/>
        <v>2279668.8800000004</v>
      </c>
      <c r="J110" s="13">
        <f t="shared" si="36"/>
        <v>0</v>
      </c>
      <c r="K110" s="13">
        <f t="shared" si="36"/>
        <v>0</v>
      </c>
      <c r="L110" s="13">
        <f t="shared" si="36"/>
        <v>0</v>
      </c>
      <c r="M110" s="13">
        <f t="shared" si="36"/>
        <v>0</v>
      </c>
      <c r="N110" s="13">
        <f t="shared" si="36"/>
        <v>0</v>
      </c>
      <c r="O110" s="13">
        <f t="shared" si="36"/>
        <v>0</v>
      </c>
      <c r="P110" s="13">
        <f t="shared" si="36"/>
        <v>0</v>
      </c>
      <c r="Q110" s="13">
        <f t="shared" si="36"/>
        <v>0</v>
      </c>
      <c r="R110" s="13">
        <f t="shared" si="36"/>
        <v>0</v>
      </c>
      <c r="S110" s="14">
        <f t="shared" si="23"/>
        <v>17567876.280000001</v>
      </c>
    </row>
    <row r="111" spans="2:19" ht="15" hidden="1" customHeight="1" outlineLevel="1" x14ac:dyDescent="0.2">
      <c r="B111" s="62" t="s">
        <v>712</v>
      </c>
      <c r="C111" s="62"/>
      <c r="D111" s="62"/>
      <c r="E111" s="62" t="s">
        <v>101</v>
      </c>
      <c r="F111" s="1">
        <v>65668478.840000004</v>
      </c>
      <c r="G111" s="1">
        <f>+VLOOKUP($E111,[1]Ejecución!$D$1:$Q$61,[1]Ejecución!E$1,FALSE)</f>
        <v>11913754.24</v>
      </c>
      <c r="H111" s="1">
        <f>+VLOOKUP($E111,[1]Ejecución!$D$1:$Q$61,[1]Ejecución!F$1,FALSE)</f>
        <v>3374453.16</v>
      </c>
      <c r="I111" s="1">
        <f>+VLOOKUP($E111,[1]Ejecución!$D$1:$Q$61,[1]Ejecución!G$1,FALSE)</f>
        <v>2279668.8800000004</v>
      </c>
      <c r="J111" s="1">
        <f>+VLOOKUP($E111,[1]Ejecución!$D$1:$Q$61,[1]Ejecución!H$1,FALSE)</f>
        <v>0</v>
      </c>
      <c r="K111" s="1">
        <f>+VLOOKUP($E111,[1]Ejecución!$D$1:$Q$61,[1]Ejecución!I$1,FALSE)</f>
        <v>0</v>
      </c>
      <c r="L111" s="1">
        <f>+VLOOKUP($E111,[1]Ejecución!$D$1:$Q$61,[1]Ejecución!J$1,FALSE)</f>
        <v>0</v>
      </c>
      <c r="M111" s="1">
        <f>+VLOOKUP($E111,[1]Ejecución!$D$1:$Q$61,[1]Ejecución!K$1,FALSE)</f>
        <v>0</v>
      </c>
      <c r="N111" s="1">
        <f>+VLOOKUP($E111,[1]Ejecución!$D$1:$Q$61,[1]Ejecución!L$1,FALSE)</f>
        <v>0</v>
      </c>
      <c r="O111" s="1">
        <f>+VLOOKUP($E111,[1]Ejecución!$D$1:$Q$61,[1]Ejecución!M$1,FALSE)</f>
        <v>0</v>
      </c>
      <c r="P111" s="1">
        <f>+VLOOKUP($E111,[1]Ejecución!$D$1:$Q$61,[1]Ejecución!N$1,FALSE)</f>
        <v>0</v>
      </c>
      <c r="Q111" s="1">
        <f>+VLOOKUP($E111,[1]Ejecución!$D$1:$Q$61,[1]Ejecución!O$1,FALSE)</f>
        <v>0</v>
      </c>
      <c r="R111" s="1">
        <f>+VLOOKUP($E111,[1]Ejecución!$D$1:$Q$61,[1]Ejecución!P$1,FALSE)</f>
        <v>0</v>
      </c>
      <c r="S111" s="15">
        <f t="shared" si="23"/>
        <v>17567876.280000001</v>
      </c>
    </row>
    <row r="112" spans="2:19" ht="15" customHeight="1" collapsed="1" x14ac:dyDescent="0.2">
      <c r="B112" s="68" t="s">
        <v>620</v>
      </c>
      <c r="C112" s="64"/>
      <c r="D112" s="64"/>
      <c r="E112" s="62" t="s">
        <v>102</v>
      </c>
      <c r="F112" s="17">
        <v>36069255.18</v>
      </c>
      <c r="G112" s="13">
        <f>+VLOOKUP(E112,[1]Ejecución!$D$6:$E$52,2,FALSE)</f>
        <v>1778543.94</v>
      </c>
      <c r="H112" s="13">
        <f t="shared" ref="H112:R112" si="37">+H113</f>
        <v>1068001.6200000001</v>
      </c>
      <c r="I112" s="13">
        <f t="shared" si="37"/>
        <v>462763.60999999993</v>
      </c>
      <c r="J112" s="13">
        <f t="shared" si="37"/>
        <v>0</v>
      </c>
      <c r="K112" s="13">
        <f t="shared" si="37"/>
        <v>0</v>
      </c>
      <c r="L112" s="13">
        <f t="shared" si="37"/>
        <v>0</v>
      </c>
      <c r="M112" s="13">
        <f t="shared" si="37"/>
        <v>0</v>
      </c>
      <c r="N112" s="13">
        <f t="shared" si="37"/>
        <v>0</v>
      </c>
      <c r="O112" s="13">
        <f t="shared" si="37"/>
        <v>0</v>
      </c>
      <c r="P112" s="13">
        <f t="shared" si="37"/>
        <v>0</v>
      </c>
      <c r="Q112" s="13">
        <f t="shared" si="37"/>
        <v>0</v>
      </c>
      <c r="R112" s="13">
        <f t="shared" si="37"/>
        <v>0</v>
      </c>
      <c r="S112" s="14">
        <f t="shared" si="23"/>
        <v>3309309.17</v>
      </c>
    </row>
    <row r="113" spans="2:19" ht="15" hidden="1" customHeight="1" outlineLevel="1" x14ac:dyDescent="0.2">
      <c r="B113" s="64" t="s">
        <v>713</v>
      </c>
      <c r="C113" s="62"/>
      <c r="D113" s="62"/>
      <c r="E113" s="62" t="s">
        <v>102</v>
      </c>
      <c r="F113" s="1">
        <v>36069255.18</v>
      </c>
      <c r="G113" s="1">
        <f>+VLOOKUP($E113,[1]Ejecución!$D$1:$Q$61,[1]Ejecución!E$1,FALSE)</f>
        <v>1778543.94</v>
      </c>
      <c r="H113" s="1">
        <f>+VLOOKUP($E113,[1]Ejecución!$D$1:$Q$61,[1]Ejecución!F$1,FALSE)</f>
        <v>1068001.6200000001</v>
      </c>
      <c r="I113" s="1">
        <f>+VLOOKUP($E113,[1]Ejecución!$D$1:$Q$61,[1]Ejecución!G$1,FALSE)</f>
        <v>462763.60999999993</v>
      </c>
      <c r="J113" s="1">
        <f>+VLOOKUP($E113,[1]Ejecución!$D$1:$Q$61,[1]Ejecución!H$1,FALSE)</f>
        <v>0</v>
      </c>
      <c r="K113" s="1">
        <f>+VLOOKUP($E113,[1]Ejecución!$D$1:$Q$61,[1]Ejecución!I$1,FALSE)</f>
        <v>0</v>
      </c>
      <c r="L113" s="1">
        <f>+VLOOKUP($E113,[1]Ejecución!$D$1:$Q$61,[1]Ejecución!J$1,FALSE)</f>
        <v>0</v>
      </c>
      <c r="M113" s="1">
        <f>+VLOOKUP($E113,[1]Ejecución!$D$1:$Q$61,[1]Ejecución!K$1,FALSE)</f>
        <v>0</v>
      </c>
      <c r="N113" s="1">
        <f>+VLOOKUP($E113,[1]Ejecución!$D$1:$Q$61,[1]Ejecución!L$1,FALSE)</f>
        <v>0</v>
      </c>
      <c r="O113" s="1">
        <f>+VLOOKUP($E113,[1]Ejecución!$D$1:$Q$61,[1]Ejecución!M$1,FALSE)</f>
        <v>0</v>
      </c>
      <c r="P113" s="1">
        <f>+VLOOKUP($E113,[1]Ejecución!$D$1:$Q$61,[1]Ejecución!N$1,FALSE)</f>
        <v>0</v>
      </c>
      <c r="Q113" s="1">
        <f>+VLOOKUP($E113,[1]Ejecución!$D$1:$Q$61,[1]Ejecución!O$1,FALSE)</f>
        <v>0</v>
      </c>
      <c r="R113" s="1">
        <f>+VLOOKUP($E113,[1]Ejecución!$D$1:$Q$61,[1]Ejecución!P$1,FALSE)</f>
        <v>0</v>
      </c>
      <c r="S113" s="15">
        <f t="shared" si="23"/>
        <v>3309309.17</v>
      </c>
    </row>
    <row r="114" spans="2:19" ht="15" customHeight="1" collapsed="1" x14ac:dyDescent="0.2">
      <c r="B114" s="62" t="s">
        <v>714</v>
      </c>
      <c r="C114" s="64"/>
      <c r="D114" s="64"/>
      <c r="E114" s="64" t="s">
        <v>103</v>
      </c>
      <c r="F114" s="13">
        <v>50735830.099999994</v>
      </c>
      <c r="G114" s="13">
        <f t="shared" ref="G114:R114" si="38">+G115+G117</f>
        <v>2381988.7600000002</v>
      </c>
      <c r="H114" s="13">
        <f t="shared" si="38"/>
        <v>1458212.7299999997</v>
      </c>
      <c r="I114" s="13">
        <f t="shared" si="38"/>
        <v>2184543.08</v>
      </c>
      <c r="J114" s="13">
        <f t="shared" si="38"/>
        <v>0</v>
      </c>
      <c r="K114" s="13">
        <f t="shared" si="38"/>
        <v>0</v>
      </c>
      <c r="L114" s="13">
        <f t="shared" si="38"/>
        <v>0</v>
      </c>
      <c r="M114" s="13">
        <f t="shared" si="38"/>
        <v>0</v>
      </c>
      <c r="N114" s="13">
        <f t="shared" si="38"/>
        <v>0</v>
      </c>
      <c r="O114" s="13">
        <f t="shared" si="38"/>
        <v>0</v>
      </c>
      <c r="P114" s="13">
        <f t="shared" si="38"/>
        <v>0</v>
      </c>
      <c r="Q114" s="13">
        <f t="shared" si="38"/>
        <v>0</v>
      </c>
      <c r="R114" s="13">
        <f t="shared" si="38"/>
        <v>0</v>
      </c>
      <c r="S114" s="14">
        <f t="shared" si="23"/>
        <v>6024744.5700000003</v>
      </c>
    </row>
    <row r="115" spans="2:19" ht="15" customHeight="1" x14ac:dyDescent="0.2">
      <c r="B115" s="62" t="s">
        <v>715</v>
      </c>
      <c r="C115" s="64"/>
      <c r="D115" s="64"/>
      <c r="E115" s="62" t="s">
        <v>104</v>
      </c>
      <c r="F115" s="17">
        <v>40735830.099999994</v>
      </c>
      <c r="G115" s="13">
        <f t="shared" ref="G115:R115" si="39">+G116</f>
        <v>2341834.7600000002</v>
      </c>
      <c r="H115" s="13">
        <f t="shared" si="39"/>
        <v>1075262.67</v>
      </c>
      <c r="I115" s="13">
        <f t="shared" si="39"/>
        <v>2016579.0799999998</v>
      </c>
      <c r="J115" s="13">
        <f t="shared" si="39"/>
        <v>0</v>
      </c>
      <c r="K115" s="13">
        <f t="shared" si="39"/>
        <v>0</v>
      </c>
      <c r="L115" s="13">
        <f t="shared" si="39"/>
        <v>0</v>
      </c>
      <c r="M115" s="13">
        <f t="shared" si="39"/>
        <v>0</v>
      </c>
      <c r="N115" s="13">
        <f t="shared" si="39"/>
        <v>0</v>
      </c>
      <c r="O115" s="13">
        <f t="shared" si="39"/>
        <v>0</v>
      </c>
      <c r="P115" s="13">
        <f t="shared" si="39"/>
        <v>0</v>
      </c>
      <c r="Q115" s="13">
        <f t="shared" si="39"/>
        <v>0</v>
      </c>
      <c r="R115" s="13">
        <f t="shared" si="39"/>
        <v>0</v>
      </c>
      <c r="S115" s="14">
        <f t="shared" si="23"/>
        <v>5433676.5099999998</v>
      </c>
    </row>
    <row r="116" spans="2:19" ht="15" hidden="1" customHeight="1" outlineLevel="1" x14ac:dyDescent="0.2">
      <c r="B116" s="62" t="s">
        <v>716</v>
      </c>
      <c r="C116" s="62"/>
      <c r="D116" s="62"/>
      <c r="E116" s="62" t="s">
        <v>104</v>
      </c>
      <c r="F116" s="1">
        <v>40735830.099999994</v>
      </c>
      <c r="G116" s="1">
        <f>+VLOOKUP($E116,[1]Ejecución!$D$1:$Q$61,[1]Ejecución!E$1,FALSE)</f>
        <v>2341834.7600000002</v>
      </c>
      <c r="H116" s="1">
        <f>+VLOOKUP($E116,[1]Ejecución!$D$1:$Q$61,[1]Ejecución!F$1,FALSE)</f>
        <v>1075262.67</v>
      </c>
      <c r="I116" s="1">
        <f>+VLOOKUP($E116,[1]Ejecución!$D$1:$Q$61,[1]Ejecución!G$1,FALSE)</f>
        <v>2016579.0799999998</v>
      </c>
      <c r="J116" s="1">
        <f>+VLOOKUP($E116,[1]Ejecución!$D$1:$Q$61,[1]Ejecución!H$1,FALSE)</f>
        <v>0</v>
      </c>
      <c r="K116" s="1">
        <f>+VLOOKUP($E116,[1]Ejecución!$D$1:$Q$61,[1]Ejecución!I$1,FALSE)</f>
        <v>0</v>
      </c>
      <c r="L116" s="1">
        <f>+VLOOKUP($E116,[1]Ejecución!$D$1:$Q$61,[1]Ejecución!J$1,FALSE)</f>
        <v>0</v>
      </c>
      <c r="M116" s="1">
        <f>+VLOOKUP($E116,[1]Ejecución!$D$1:$Q$61,[1]Ejecución!K$1,FALSE)</f>
        <v>0</v>
      </c>
      <c r="N116" s="1">
        <f>+VLOOKUP($E116,[1]Ejecución!$D$1:$Q$61,[1]Ejecución!L$1,FALSE)</f>
        <v>0</v>
      </c>
      <c r="O116" s="1">
        <f>+VLOOKUP($E116,[1]Ejecución!$D$1:$Q$61,[1]Ejecución!M$1,FALSE)</f>
        <v>0</v>
      </c>
      <c r="P116" s="1">
        <f>+VLOOKUP($E116,[1]Ejecución!$D$1:$Q$61,[1]Ejecución!N$1,FALSE)</f>
        <v>0</v>
      </c>
      <c r="Q116" s="1">
        <f>+VLOOKUP($E116,[1]Ejecución!$D$1:$Q$61,[1]Ejecución!O$1,FALSE)</f>
        <v>0</v>
      </c>
      <c r="R116" s="1">
        <f>+VLOOKUP($E116,[1]Ejecución!$D$1:$Q$61,[1]Ejecución!P$1,FALSE)</f>
        <v>0</v>
      </c>
      <c r="S116" s="15">
        <f t="shared" si="23"/>
        <v>5433676.5099999998</v>
      </c>
    </row>
    <row r="117" spans="2:19" ht="15" customHeight="1" collapsed="1" x14ac:dyDescent="0.2">
      <c r="B117" s="62" t="s">
        <v>717</v>
      </c>
      <c r="C117" s="64"/>
      <c r="D117" s="64"/>
      <c r="E117" s="62" t="s">
        <v>105</v>
      </c>
      <c r="F117" s="1">
        <v>10000000</v>
      </c>
      <c r="G117" s="9">
        <f t="shared" ref="G117:R117" si="40">+G118+G119</f>
        <v>40154</v>
      </c>
      <c r="H117" s="9">
        <f t="shared" si="40"/>
        <v>382950.05999999988</v>
      </c>
      <c r="I117" s="9">
        <f t="shared" si="40"/>
        <v>167964</v>
      </c>
      <c r="J117" s="9">
        <f t="shared" si="40"/>
        <v>0</v>
      </c>
      <c r="K117" s="9">
        <f t="shared" si="40"/>
        <v>0</v>
      </c>
      <c r="L117" s="9">
        <f t="shared" si="40"/>
        <v>0</v>
      </c>
      <c r="M117" s="9">
        <f t="shared" si="40"/>
        <v>0</v>
      </c>
      <c r="N117" s="9">
        <f t="shared" si="40"/>
        <v>0</v>
      </c>
      <c r="O117" s="9">
        <f t="shared" si="40"/>
        <v>0</v>
      </c>
      <c r="P117" s="9">
        <f t="shared" si="40"/>
        <v>0</v>
      </c>
      <c r="Q117" s="9">
        <f t="shared" si="40"/>
        <v>0</v>
      </c>
      <c r="R117" s="9">
        <f t="shared" si="40"/>
        <v>0</v>
      </c>
      <c r="S117" s="14">
        <f t="shared" si="23"/>
        <v>591068.05999999982</v>
      </c>
    </row>
    <row r="118" spans="2:19" ht="15" hidden="1" customHeight="1" outlineLevel="1" x14ac:dyDescent="0.2">
      <c r="B118" s="62" t="s">
        <v>718</v>
      </c>
      <c r="C118" s="62"/>
      <c r="D118" s="62"/>
      <c r="E118" s="62" t="s">
        <v>106</v>
      </c>
      <c r="F118" s="1">
        <v>10000000</v>
      </c>
      <c r="G118" s="1">
        <f>+VLOOKUP($E118,[1]Ejecución!$D$1:$Q$61,[1]Ejecución!E$1,FALSE)</f>
        <v>40154</v>
      </c>
      <c r="H118" s="1">
        <f>+VLOOKUP($E118,[1]Ejecución!$D$1:$Q$61,[1]Ejecución!F$1,FALSE)</f>
        <v>382950.05999999988</v>
      </c>
      <c r="I118" s="1">
        <f>+VLOOKUP($E118,[1]Ejecución!$D$1:$Q$61,[1]Ejecución!G$1,FALSE)</f>
        <v>167964</v>
      </c>
      <c r="J118" s="1">
        <f>+VLOOKUP($E118,[1]Ejecución!$D$1:$Q$61,[1]Ejecución!H$1,FALSE)</f>
        <v>0</v>
      </c>
      <c r="K118" s="1">
        <f>+VLOOKUP($E118,[1]Ejecución!$D$1:$Q$61,[1]Ejecución!I$1,FALSE)</f>
        <v>0</v>
      </c>
      <c r="L118" s="1">
        <f>+VLOOKUP($E118,[1]Ejecución!$D$1:$Q$61,[1]Ejecución!J$1,FALSE)</f>
        <v>0</v>
      </c>
      <c r="M118" s="1">
        <f>+VLOOKUP($E118,[1]Ejecución!$D$1:$Q$61,[1]Ejecución!K$1,FALSE)</f>
        <v>0</v>
      </c>
      <c r="N118" s="1">
        <f>+VLOOKUP($E118,[1]Ejecución!$D$1:$Q$61,[1]Ejecución!L$1,FALSE)</f>
        <v>0</v>
      </c>
      <c r="O118" s="1">
        <f>+VLOOKUP($E118,[1]Ejecución!$D$1:$Q$61,[1]Ejecución!M$1,FALSE)</f>
        <v>0</v>
      </c>
      <c r="P118" s="1">
        <f>+VLOOKUP($E118,[1]Ejecución!$D$1:$Q$61,[1]Ejecución!N$1,FALSE)</f>
        <v>0</v>
      </c>
      <c r="Q118" s="1">
        <f>+VLOOKUP($E118,[1]Ejecución!$D$1:$Q$61,[1]Ejecución!O$1,FALSE)</f>
        <v>0</v>
      </c>
      <c r="R118" s="1">
        <f>+VLOOKUP($E118,[1]Ejecución!$D$1:$Q$61,[1]Ejecución!P$1,FALSE)</f>
        <v>0</v>
      </c>
      <c r="S118" s="15">
        <f t="shared" si="23"/>
        <v>591068.05999999982</v>
      </c>
    </row>
    <row r="119" spans="2:19" ht="15" hidden="1" customHeight="1" outlineLevel="1" x14ac:dyDescent="0.2">
      <c r="B119" s="64" t="s">
        <v>719</v>
      </c>
      <c r="C119" s="62"/>
      <c r="D119" s="62"/>
      <c r="E119" s="64" t="s">
        <v>107</v>
      </c>
      <c r="F119" s="1">
        <v>0</v>
      </c>
      <c r="G119" s="2"/>
      <c r="S119" s="15">
        <f t="shared" si="23"/>
        <v>0</v>
      </c>
    </row>
    <row r="120" spans="2:19" ht="15" customHeight="1" collapsed="1" x14ac:dyDescent="0.2">
      <c r="B120" s="62" t="s">
        <v>720</v>
      </c>
      <c r="C120" s="64"/>
      <c r="D120" s="64"/>
      <c r="E120" s="64" t="s">
        <v>108</v>
      </c>
      <c r="F120" s="13">
        <v>11544648.16</v>
      </c>
      <c r="G120" s="13">
        <f t="shared" ref="G120:R120" si="41">+G121+G123+G125+G128</f>
        <v>323212.46000000002</v>
      </c>
      <c r="H120" s="13">
        <f t="shared" si="41"/>
        <v>343689.8</v>
      </c>
      <c r="I120" s="13">
        <f t="shared" si="41"/>
        <v>395464.45</v>
      </c>
      <c r="J120" s="13">
        <f t="shared" si="41"/>
        <v>0</v>
      </c>
      <c r="K120" s="13">
        <f t="shared" si="41"/>
        <v>0</v>
      </c>
      <c r="L120" s="13">
        <f t="shared" si="41"/>
        <v>0</v>
      </c>
      <c r="M120" s="13">
        <f t="shared" si="41"/>
        <v>0</v>
      </c>
      <c r="N120" s="13">
        <f t="shared" si="41"/>
        <v>0</v>
      </c>
      <c r="O120" s="13">
        <f t="shared" si="41"/>
        <v>0</v>
      </c>
      <c r="P120" s="13">
        <f t="shared" si="41"/>
        <v>0</v>
      </c>
      <c r="Q120" s="13">
        <f t="shared" si="41"/>
        <v>0</v>
      </c>
      <c r="R120" s="13">
        <f t="shared" si="41"/>
        <v>0</v>
      </c>
      <c r="S120" s="14">
        <f t="shared" si="23"/>
        <v>1062366.71</v>
      </c>
    </row>
    <row r="121" spans="2:19" ht="15" hidden="1" customHeight="1" x14ac:dyDescent="0.2">
      <c r="B121" s="64" t="s">
        <v>721</v>
      </c>
      <c r="C121" s="64"/>
      <c r="D121" s="64"/>
      <c r="E121" s="64" t="s">
        <v>109</v>
      </c>
      <c r="F121" s="17">
        <v>0</v>
      </c>
      <c r="G121" s="17">
        <f t="shared" ref="G121:R121" si="42">+G122</f>
        <v>0</v>
      </c>
      <c r="H121" s="17">
        <f t="shared" si="42"/>
        <v>0</v>
      </c>
      <c r="I121" s="17">
        <f t="shared" si="42"/>
        <v>0</v>
      </c>
      <c r="J121" s="17">
        <f t="shared" si="42"/>
        <v>0</v>
      </c>
      <c r="K121" s="17">
        <f t="shared" si="42"/>
        <v>0</v>
      </c>
      <c r="L121" s="17">
        <f t="shared" si="42"/>
        <v>0</v>
      </c>
      <c r="M121" s="17">
        <f t="shared" si="42"/>
        <v>0</v>
      </c>
      <c r="N121" s="17">
        <f t="shared" si="42"/>
        <v>0</v>
      </c>
      <c r="O121" s="17">
        <f t="shared" si="42"/>
        <v>0</v>
      </c>
      <c r="P121" s="17">
        <f t="shared" si="42"/>
        <v>0</v>
      </c>
      <c r="Q121" s="17">
        <f t="shared" si="42"/>
        <v>0</v>
      </c>
      <c r="R121" s="17">
        <f t="shared" si="42"/>
        <v>0</v>
      </c>
      <c r="S121" s="14">
        <f t="shared" si="23"/>
        <v>0</v>
      </c>
    </row>
    <row r="122" spans="2:19" ht="15" hidden="1" customHeight="1" outlineLevel="1" x14ac:dyDescent="0.2">
      <c r="B122" s="62" t="s">
        <v>722</v>
      </c>
      <c r="C122" s="62"/>
      <c r="D122" s="62"/>
      <c r="E122" s="64" t="s">
        <v>109</v>
      </c>
      <c r="F122" s="1">
        <v>0</v>
      </c>
      <c r="G122" s="2"/>
      <c r="S122" s="15">
        <f t="shared" si="23"/>
        <v>0</v>
      </c>
    </row>
    <row r="123" spans="2:19" ht="15" hidden="1" customHeight="1" x14ac:dyDescent="0.2">
      <c r="B123" s="64" t="s">
        <v>723</v>
      </c>
      <c r="C123" s="64"/>
      <c r="D123" s="64"/>
      <c r="E123" s="64" t="s">
        <v>110</v>
      </c>
      <c r="F123" s="23">
        <v>0</v>
      </c>
      <c r="G123" s="23">
        <f t="shared" ref="G123:R123" si="43">+G124</f>
        <v>0</v>
      </c>
      <c r="H123" s="23">
        <f t="shared" si="43"/>
        <v>0</v>
      </c>
      <c r="I123" s="23">
        <f t="shared" si="43"/>
        <v>0</v>
      </c>
      <c r="J123" s="23">
        <f t="shared" si="43"/>
        <v>0</v>
      </c>
      <c r="K123" s="23">
        <f t="shared" si="43"/>
        <v>0</v>
      </c>
      <c r="L123" s="23">
        <f t="shared" si="43"/>
        <v>0</v>
      </c>
      <c r="M123" s="23">
        <f t="shared" si="43"/>
        <v>0</v>
      </c>
      <c r="N123" s="23">
        <f t="shared" si="43"/>
        <v>0</v>
      </c>
      <c r="O123" s="23">
        <f t="shared" si="43"/>
        <v>0</v>
      </c>
      <c r="P123" s="23">
        <f t="shared" si="43"/>
        <v>0</v>
      </c>
      <c r="Q123" s="23">
        <f t="shared" si="43"/>
        <v>0</v>
      </c>
      <c r="R123" s="23">
        <f t="shared" si="43"/>
        <v>0</v>
      </c>
      <c r="S123" s="14">
        <f t="shared" si="23"/>
        <v>0</v>
      </c>
    </row>
    <row r="124" spans="2:19" ht="15" hidden="1" customHeight="1" outlineLevel="1" x14ac:dyDescent="0.2">
      <c r="B124" s="62" t="s">
        <v>724</v>
      </c>
      <c r="C124" s="62"/>
      <c r="D124" s="62"/>
      <c r="E124" s="64" t="s">
        <v>110</v>
      </c>
      <c r="F124" s="1">
        <v>0</v>
      </c>
      <c r="G124" s="2"/>
      <c r="S124" s="15">
        <f t="shared" si="23"/>
        <v>0</v>
      </c>
    </row>
    <row r="125" spans="2:19" ht="15" customHeight="1" collapsed="1" x14ac:dyDescent="0.2">
      <c r="B125" s="62" t="s">
        <v>725</v>
      </c>
      <c r="C125" s="64"/>
      <c r="D125" s="64"/>
      <c r="E125" s="62" t="s">
        <v>111</v>
      </c>
      <c r="F125" s="17">
        <v>4956888.16</v>
      </c>
      <c r="G125" s="13">
        <f t="shared" ref="G125:R125" si="44">+G126+G127</f>
        <v>218542.79</v>
      </c>
      <c r="H125" s="13">
        <f t="shared" si="44"/>
        <v>232420.91999999998</v>
      </c>
      <c r="I125" s="13">
        <f t="shared" si="44"/>
        <v>200358.14</v>
      </c>
      <c r="J125" s="13">
        <f t="shared" si="44"/>
        <v>0</v>
      </c>
      <c r="K125" s="13">
        <f t="shared" si="44"/>
        <v>0</v>
      </c>
      <c r="L125" s="13">
        <f t="shared" si="44"/>
        <v>0</v>
      </c>
      <c r="M125" s="13">
        <f t="shared" si="44"/>
        <v>0</v>
      </c>
      <c r="N125" s="13">
        <f t="shared" si="44"/>
        <v>0</v>
      </c>
      <c r="O125" s="13">
        <f t="shared" si="44"/>
        <v>0</v>
      </c>
      <c r="P125" s="13">
        <f t="shared" si="44"/>
        <v>0</v>
      </c>
      <c r="Q125" s="13">
        <f t="shared" si="44"/>
        <v>0</v>
      </c>
      <c r="R125" s="13">
        <f t="shared" si="44"/>
        <v>0</v>
      </c>
      <c r="S125" s="14">
        <f t="shared" si="23"/>
        <v>651321.85</v>
      </c>
    </row>
    <row r="126" spans="2:19" ht="15" hidden="1" customHeight="1" outlineLevel="1" x14ac:dyDescent="0.2">
      <c r="B126" s="62" t="s">
        <v>726</v>
      </c>
      <c r="C126" s="62"/>
      <c r="D126" s="62"/>
      <c r="E126" s="62" t="s">
        <v>111</v>
      </c>
      <c r="F126" s="1">
        <v>0</v>
      </c>
      <c r="G126" s="2"/>
      <c r="S126" s="15">
        <f t="shared" si="23"/>
        <v>0</v>
      </c>
    </row>
    <row r="127" spans="2:19" ht="15" hidden="1" customHeight="1" outlineLevel="1" x14ac:dyDescent="0.2">
      <c r="B127" s="62" t="s">
        <v>727</v>
      </c>
      <c r="C127" s="62"/>
      <c r="D127" s="62"/>
      <c r="E127" s="62" t="s">
        <v>112</v>
      </c>
      <c r="F127" s="1">
        <v>4956888.16</v>
      </c>
      <c r="G127" s="1">
        <f>+VLOOKUP($E127,[1]Ejecución!$D$1:$Q$61,[1]Ejecución!E$1,FALSE)</f>
        <v>218542.79</v>
      </c>
      <c r="H127" s="1">
        <f>+VLOOKUP($E127,[1]Ejecución!$D$1:$Q$61,[1]Ejecución!F$1,FALSE)</f>
        <v>232420.91999999998</v>
      </c>
      <c r="I127" s="1">
        <f>+VLOOKUP($E127,[1]Ejecución!$D$1:$Q$61,[1]Ejecución!G$1,FALSE)</f>
        <v>200358.14</v>
      </c>
      <c r="J127" s="1">
        <f>+VLOOKUP($E127,[1]Ejecución!$D$1:$Q$61,[1]Ejecución!H$1,FALSE)</f>
        <v>0</v>
      </c>
      <c r="K127" s="1">
        <f>+VLOOKUP($E127,[1]Ejecución!$D$1:$Q$61,[1]Ejecución!I$1,FALSE)</f>
        <v>0</v>
      </c>
      <c r="L127" s="1">
        <f>+VLOOKUP($E127,[1]Ejecución!$D$1:$Q$61,[1]Ejecución!J$1,FALSE)</f>
        <v>0</v>
      </c>
      <c r="M127" s="1">
        <f>+VLOOKUP($E127,[1]Ejecución!$D$1:$Q$61,[1]Ejecución!K$1,FALSE)</f>
        <v>0</v>
      </c>
      <c r="N127" s="1">
        <f>+VLOOKUP($E127,[1]Ejecución!$D$1:$Q$61,[1]Ejecución!L$1,FALSE)</f>
        <v>0</v>
      </c>
      <c r="O127" s="1">
        <f>+VLOOKUP($E127,[1]Ejecución!$D$1:$Q$61,[1]Ejecución!M$1,FALSE)</f>
        <v>0</v>
      </c>
      <c r="P127" s="1">
        <f>+VLOOKUP($E127,[1]Ejecución!$D$1:$Q$61,[1]Ejecución!N$1,FALSE)</f>
        <v>0</v>
      </c>
      <c r="Q127" s="1">
        <f>+VLOOKUP($E127,[1]Ejecución!$D$1:$Q$61,[1]Ejecución!O$1,FALSE)</f>
        <v>0</v>
      </c>
      <c r="R127" s="1">
        <f>+VLOOKUP($E127,[1]Ejecución!$D$1:$Q$61,[1]Ejecución!P$1,FALSE)</f>
        <v>0</v>
      </c>
      <c r="S127" s="15">
        <f t="shared" si="23"/>
        <v>651321.85</v>
      </c>
    </row>
    <row r="128" spans="2:19" ht="15" customHeight="1" collapsed="1" x14ac:dyDescent="0.2">
      <c r="B128" s="62" t="s">
        <v>728</v>
      </c>
      <c r="C128" s="64"/>
      <c r="D128" s="64"/>
      <c r="E128" s="62" t="s">
        <v>113</v>
      </c>
      <c r="F128" s="17">
        <v>6587760</v>
      </c>
      <c r="G128" s="13">
        <f>+VLOOKUP(E128,[1]Ejecución!$D$6:$E$52,2,FALSE)</f>
        <v>104669.67</v>
      </c>
      <c r="H128" s="13">
        <f t="shared" ref="H128:R128" si="45">+H129</f>
        <v>111268.88</v>
      </c>
      <c r="I128" s="13">
        <f t="shared" si="45"/>
        <v>195106.31</v>
      </c>
      <c r="J128" s="13">
        <f t="shared" si="45"/>
        <v>0</v>
      </c>
      <c r="K128" s="13">
        <f t="shared" si="45"/>
        <v>0</v>
      </c>
      <c r="L128" s="13">
        <f t="shared" si="45"/>
        <v>0</v>
      </c>
      <c r="M128" s="13">
        <f t="shared" si="45"/>
        <v>0</v>
      </c>
      <c r="N128" s="13">
        <f t="shared" si="45"/>
        <v>0</v>
      </c>
      <c r="O128" s="13">
        <f t="shared" si="45"/>
        <v>0</v>
      </c>
      <c r="P128" s="13">
        <f t="shared" si="45"/>
        <v>0</v>
      </c>
      <c r="Q128" s="13">
        <f t="shared" si="45"/>
        <v>0</v>
      </c>
      <c r="R128" s="13">
        <f t="shared" si="45"/>
        <v>0</v>
      </c>
      <c r="S128" s="14">
        <f t="shared" si="23"/>
        <v>411044.86</v>
      </c>
    </row>
    <row r="129" spans="2:19" ht="15" hidden="1" customHeight="1" outlineLevel="1" x14ac:dyDescent="0.2">
      <c r="B129" s="64" t="s">
        <v>729</v>
      </c>
      <c r="C129" s="62"/>
      <c r="D129" s="62"/>
      <c r="E129" s="62" t="s">
        <v>113</v>
      </c>
      <c r="F129" s="1">
        <v>6587760</v>
      </c>
      <c r="G129" s="1">
        <f>+VLOOKUP($E129,[1]Ejecución!$D$1:$Q$61,[1]Ejecución!E$1,FALSE)</f>
        <v>104669.67</v>
      </c>
      <c r="H129" s="1">
        <f>+VLOOKUP($E129,[1]Ejecución!$D$1:$Q$61,[1]Ejecución!F$1,FALSE)</f>
        <v>111268.88</v>
      </c>
      <c r="I129" s="1">
        <f>+VLOOKUP($E129,[1]Ejecución!$D$1:$Q$61,[1]Ejecución!G$1,FALSE)</f>
        <v>195106.31</v>
      </c>
      <c r="J129" s="1">
        <f>+VLOOKUP($E129,[1]Ejecución!$D$1:$Q$61,[1]Ejecución!H$1,FALSE)</f>
        <v>0</v>
      </c>
      <c r="K129" s="1">
        <f>+VLOOKUP($E129,[1]Ejecución!$D$1:$Q$61,[1]Ejecución!I$1,FALSE)</f>
        <v>0</v>
      </c>
      <c r="L129" s="1">
        <f>+VLOOKUP($E129,[1]Ejecución!$D$1:$Q$61,[1]Ejecución!J$1,FALSE)</f>
        <v>0</v>
      </c>
      <c r="M129" s="1">
        <f>+VLOOKUP($E129,[1]Ejecución!$D$1:$Q$61,[1]Ejecución!K$1,FALSE)</f>
        <v>0</v>
      </c>
      <c r="N129" s="1">
        <f>+VLOOKUP($E129,[1]Ejecución!$D$1:$Q$61,[1]Ejecución!L$1,FALSE)</f>
        <v>0</v>
      </c>
      <c r="O129" s="1">
        <f>+VLOOKUP($E129,[1]Ejecución!$D$1:$Q$61,[1]Ejecución!M$1,FALSE)</f>
        <v>0</v>
      </c>
      <c r="P129" s="1">
        <f>+VLOOKUP($E129,[1]Ejecución!$D$1:$Q$61,[1]Ejecución!N$1,FALSE)</f>
        <v>0</v>
      </c>
      <c r="Q129" s="1">
        <f>+VLOOKUP($E129,[1]Ejecución!$D$1:$Q$61,[1]Ejecución!O$1,FALSE)</f>
        <v>0</v>
      </c>
      <c r="R129" s="1">
        <f>+VLOOKUP($E129,[1]Ejecución!$D$1:$Q$61,[1]Ejecución!P$1,FALSE)</f>
        <v>0</v>
      </c>
      <c r="S129" s="15">
        <f t="shared" si="23"/>
        <v>411044.86</v>
      </c>
    </row>
    <row r="130" spans="2:19" ht="15" customHeight="1" collapsed="1" x14ac:dyDescent="0.2">
      <c r="B130" s="62" t="s">
        <v>730</v>
      </c>
      <c r="C130" s="64"/>
      <c r="D130" s="64"/>
      <c r="E130" s="64" t="s">
        <v>114</v>
      </c>
      <c r="F130" s="13">
        <v>621005009.58999991</v>
      </c>
      <c r="G130" s="13">
        <f t="shared" ref="G130:R130" si="46">+G131+G133+G135+G141+G143+G145+G147+G149</f>
        <v>64569681.160000026</v>
      </c>
      <c r="H130" s="13">
        <f t="shared" si="46"/>
        <v>17915370.450000007</v>
      </c>
      <c r="I130" s="13">
        <f t="shared" si="46"/>
        <v>26478174.920000024</v>
      </c>
      <c r="J130" s="13">
        <f t="shared" si="46"/>
        <v>0</v>
      </c>
      <c r="K130" s="13">
        <f t="shared" si="46"/>
        <v>0</v>
      </c>
      <c r="L130" s="13">
        <f t="shared" si="46"/>
        <v>0</v>
      </c>
      <c r="M130" s="13">
        <f t="shared" si="46"/>
        <v>0</v>
      </c>
      <c r="N130" s="13">
        <f t="shared" si="46"/>
        <v>0</v>
      </c>
      <c r="O130" s="13">
        <f t="shared" si="46"/>
        <v>0</v>
      </c>
      <c r="P130" s="13">
        <f t="shared" si="46"/>
        <v>0</v>
      </c>
      <c r="Q130" s="13">
        <f t="shared" si="46"/>
        <v>0</v>
      </c>
      <c r="R130" s="13">
        <f t="shared" si="46"/>
        <v>0</v>
      </c>
      <c r="S130" s="14">
        <f t="shared" si="23"/>
        <v>108963226.53000006</v>
      </c>
    </row>
    <row r="131" spans="2:19" ht="15" customHeight="1" x14ac:dyDescent="0.2">
      <c r="B131" s="62" t="s">
        <v>731</v>
      </c>
      <c r="C131" s="64"/>
      <c r="D131" s="64"/>
      <c r="E131" s="62" t="s">
        <v>115</v>
      </c>
      <c r="F131" s="17">
        <v>291643221.07999998</v>
      </c>
      <c r="G131" s="13">
        <f t="shared" ref="G131:R131" si="47">+G132</f>
        <v>51633876.010000005</v>
      </c>
      <c r="H131" s="13">
        <f t="shared" si="47"/>
        <v>10826515.23</v>
      </c>
      <c r="I131" s="13">
        <f t="shared" si="47"/>
        <v>8349321.0899999989</v>
      </c>
      <c r="J131" s="13">
        <f t="shared" si="47"/>
        <v>0</v>
      </c>
      <c r="K131" s="13">
        <f t="shared" si="47"/>
        <v>0</v>
      </c>
      <c r="L131" s="13">
        <f t="shared" si="47"/>
        <v>0</v>
      </c>
      <c r="M131" s="13">
        <f t="shared" si="47"/>
        <v>0</v>
      </c>
      <c r="N131" s="13">
        <f t="shared" si="47"/>
        <v>0</v>
      </c>
      <c r="O131" s="13">
        <f t="shared" si="47"/>
        <v>0</v>
      </c>
      <c r="P131" s="13">
        <f t="shared" si="47"/>
        <v>0</v>
      </c>
      <c r="Q131" s="13">
        <f t="shared" si="47"/>
        <v>0</v>
      </c>
      <c r="R131" s="13">
        <f t="shared" si="47"/>
        <v>0</v>
      </c>
      <c r="S131" s="14">
        <f t="shared" si="23"/>
        <v>70809712.330000013</v>
      </c>
    </row>
    <row r="132" spans="2:19" ht="15" hidden="1" customHeight="1" outlineLevel="1" x14ac:dyDescent="0.2">
      <c r="B132" s="62" t="s">
        <v>732</v>
      </c>
      <c r="C132" s="62"/>
      <c r="D132" s="62"/>
      <c r="E132" s="62" t="s">
        <v>116</v>
      </c>
      <c r="F132" s="1">
        <v>291643221.07999998</v>
      </c>
      <c r="G132" s="1">
        <f>+VLOOKUP($E132,[1]Ejecución!$D$1:$Q$61,[1]Ejecución!E$1,FALSE)</f>
        <v>51633876.010000005</v>
      </c>
      <c r="H132" s="1">
        <f>+VLOOKUP($E132,[1]Ejecución!$D$1:$Q$61,[1]Ejecución!F$1,FALSE)</f>
        <v>10826515.23</v>
      </c>
      <c r="I132" s="1">
        <f>+VLOOKUP($E132,[1]Ejecución!$D$1:$Q$61,[1]Ejecución!G$1,FALSE)</f>
        <v>8349321.0899999989</v>
      </c>
      <c r="J132" s="1">
        <f>+VLOOKUP($E132,[1]Ejecución!$D$1:$Q$61,[1]Ejecución!H$1,FALSE)</f>
        <v>0</v>
      </c>
      <c r="K132" s="1">
        <f>+VLOOKUP($E132,[1]Ejecución!$D$1:$Q$61,[1]Ejecución!I$1,FALSE)</f>
        <v>0</v>
      </c>
      <c r="L132" s="1">
        <f>+VLOOKUP($E132,[1]Ejecución!$D$1:$Q$61,[1]Ejecución!J$1,FALSE)</f>
        <v>0</v>
      </c>
      <c r="M132" s="1">
        <f>+VLOOKUP($E132,[1]Ejecución!$D$1:$Q$61,[1]Ejecución!K$1,FALSE)</f>
        <v>0</v>
      </c>
      <c r="N132" s="1">
        <f>+VLOOKUP($E132,[1]Ejecución!$D$1:$Q$61,[1]Ejecución!L$1,FALSE)</f>
        <v>0</v>
      </c>
      <c r="O132" s="1">
        <f>+VLOOKUP($E132,[1]Ejecución!$D$1:$Q$61,[1]Ejecución!M$1,FALSE)</f>
        <v>0</v>
      </c>
      <c r="P132" s="1">
        <f>+VLOOKUP($E132,[1]Ejecución!$D$1:$Q$61,[1]Ejecución!N$1,FALSE)</f>
        <v>0</v>
      </c>
      <c r="Q132" s="1">
        <f>+VLOOKUP($E132,[1]Ejecución!$D$1:$Q$61,[1]Ejecución!O$1,FALSE)</f>
        <v>0</v>
      </c>
      <c r="R132" s="1">
        <f>+VLOOKUP($E132,[1]Ejecución!$D$1:$Q$61,[1]Ejecución!P$1,FALSE)</f>
        <v>0</v>
      </c>
      <c r="S132" s="15">
        <f t="shared" si="23"/>
        <v>70809712.330000013</v>
      </c>
    </row>
    <row r="133" spans="2:19" ht="15" hidden="1" customHeight="1" x14ac:dyDescent="0.2">
      <c r="B133" s="62" t="s">
        <v>733</v>
      </c>
      <c r="C133" s="64"/>
      <c r="D133" s="64"/>
      <c r="E133" s="62" t="s">
        <v>117</v>
      </c>
      <c r="F133" s="16">
        <v>0</v>
      </c>
      <c r="G133" s="16">
        <f t="shared" ref="G133:R133" si="48">+G134</f>
        <v>0</v>
      </c>
      <c r="H133" s="16">
        <f t="shared" si="48"/>
        <v>0</v>
      </c>
      <c r="I133" s="16">
        <f t="shared" si="48"/>
        <v>0</v>
      </c>
      <c r="J133" s="16">
        <f t="shared" si="48"/>
        <v>0</v>
      </c>
      <c r="K133" s="16">
        <f t="shared" si="48"/>
        <v>0</v>
      </c>
      <c r="L133" s="16">
        <f t="shared" si="48"/>
        <v>0</v>
      </c>
      <c r="M133" s="16">
        <f t="shared" si="48"/>
        <v>0</v>
      </c>
      <c r="N133" s="16">
        <f t="shared" si="48"/>
        <v>0</v>
      </c>
      <c r="O133" s="16">
        <f t="shared" si="48"/>
        <v>0</v>
      </c>
      <c r="P133" s="16">
        <f t="shared" si="48"/>
        <v>0</v>
      </c>
      <c r="Q133" s="16">
        <f t="shared" si="48"/>
        <v>0</v>
      </c>
      <c r="R133" s="16">
        <f t="shared" si="48"/>
        <v>0</v>
      </c>
      <c r="S133" s="14">
        <f t="shared" si="23"/>
        <v>0</v>
      </c>
    </row>
    <row r="134" spans="2:19" ht="15" hidden="1" customHeight="1" outlineLevel="1" x14ac:dyDescent="0.2">
      <c r="B134" s="62" t="s">
        <v>734</v>
      </c>
      <c r="C134" s="62"/>
      <c r="D134" s="62"/>
      <c r="E134" s="62" t="s">
        <v>117</v>
      </c>
      <c r="F134" s="1">
        <v>0</v>
      </c>
      <c r="G134" s="2"/>
      <c r="S134" s="15">
        <f t="shared" si="23"/>
        <v>0</v>
      </c>
    </row>
    <row r="135" spans="2:19" ht="15" customHeight="1" collapsed="1" x14ac:dyDescent="0.2">
      <c r="B135" s="62" t="s">
        <v>735</v>
      </c>
      <c r="C135" s="64"/>
      <c r="D135" s="64"/>
      <c r="E135" s="62" t="s">
        <v>118</v>
      </c>
      <c r="F135" s="17">
        <v>18788470</v>
      </c>
      <c r="G135" s="13">
        <f t="shared" ref="G135:R135" si="49">SUM(G136:G140)</f>
        <v>441111.73</v>
      </c>
      <c r="H135" s="13">
        <f t="shared" si="49"/>
        <v>446266.64</v>
      </c>
      <c r="I135" s="13">
        <f t="shared" si="49"/>
        <v>472</v>
      </c>
      <c r="J135" s="13">
        <f t="shared" si="49"/>
        <v>0</v>
      </c>
      <c r="K135" s="13">
        <f t="shared" si="49"/>
        <v>0</v>
      </c>
      <c r="L135" s="13">
        <f t="shared" si="49"/>
        <v>0</v>
      </c>
      <c r="M135" s="13">
        <f t="shared" si="49"/>
        <v>0</v>
      </c>
      <c r="N135" s="13">
        <f t="shared" si="49"/>
        <v>0</v>
      </c>
      <c r="O135" s="13">
        <f t="shared" si="49"/>
        <v>0</v>
      </c>
      <c r="P135" s="13">
        <f t="shared" si="49"/>
        <v>0</v>
      </c>
      <c r="Q135" s="13">
        <f t="shared" si="49"/>
        <v>0</v>
      </c>
      <c r="R135" s="13">
        <f t="shared" si="49"/>
        <v>0</v>
      </c>
      <c r="S135" s="14">
        <f t="shared" si="23"/>
        <v>887850.37</v>
      </c>
    </row>
    <row r="136" spans="2:19" ht="15" hidden="1" customHeight="1" outlineLevel="1" x14ac:dyDescent="0.2">
      <c r="B136" s="62" t="s">
        <v>736</v>
      </c>
      <c r="C136" s="62"/>
      <c r="D136" s="62"/>
      <c r="E136" s="62" t="s">
        <v>119</v>
      </c>
      <c r="F136" s="1">
        <v>0</v>
      </c>
      <c r="G136" s="2"/>
      <c r="S136" s="15">
        <f t="shared" si="23"/>
        <v>0</v>
      </c>
    </row>
    <row r="137" spans="2:19" ht="15" hidden="1" customHeight="1" outlineLevel="1" x14ac:dyDescent="0.2">
      <c r="B137" s="62" t="s">
        <v>737</v>
      </c>
      <c r="C137" s="62"/>
      <c r="D137" s="62"/>
      <c r="E137" s="62" t="s">
        <v>120</v>
      </c>
      <c r="F137" s="1">
        <v>0</v>
      </c>
      <c r="G137" s="2"/>
      <c r="S137" s="15">
        <f t="shared" si="23"/>
        <v>0</v>
      </c>
    </row>
    <row r="138" spans="2:19" ht="15" hidden="1" customHeight="1" outlineLevel="1" x14ac:dyDescent="0.2">
      <c r="B138" s="62" t="s">
        <v>738</v>
      </c>
      <c r="C138" s="62"/>
      <c r="D138" s="62"/>
      <c r="E138" s="62" t="s">
        <v>121</v>
      </c>
      <c r="F138" s="1">
        <v>18788470</v>
      </c>
      <c r="G138" s="1">
        <f>+VLOOKUP($E138,[1]Ejecución!$D$1:$Q$61,[1]Ejecución!E$1,FALSE)</f>
        <v>441111.73</v>
      </c>
      <c r="H138" s="1">
        <f>+VLOOKUP($E138,[1]Ejecución!$D$1:$Q$61,[1]Ejecución!F$1,FALSE)</f>
        <v>446266.64</v>
      </c>
      <c r="I138" s="1">
        <f>+VLOOKUP($E138,[1]Ejecución!$D$1:$Q$61,[1]Ejecución!G$1,FALSE)</f>
        <v>472</v>
      </c>
      <c r="J138" s="1">
        <f>+VLOOKUP($E138,[1]Ejecución!$D$1:$Q$61,[1]Ejecución!H$1,FALSE)</f>
        <v>0</v>
      </c>
      <c r="K138" s="1">
        <f>+VLOOKUP($E138,[1]Ejecución!$D$1:$Q$61,[1]Ejecución!I$1,FALSE)</f>
        <v>0</v>
      </c>
      <c r="L138" s="1">
        <f>+VLOOKUP($E138,[1]Ejecución!$D$1:$Q$61,[1]Ejecución!J$1,FALSE)</f>
        <v>0</v>
      </c>
      <c r="M138" s="1">
        <f>+VLOOKUP($E138,[1]Ejecución!$D$1:$Q$61,[1]Ejecución!K$1,FALSE)</f>
        <v>0</v>
      </c>
      <c r="N138" s="1">
        <f>+VLOOKUP($E138,[1]Ejecución!$D$1:$Q$61,[1]Ejecución!L$1,FALSE)</f>
        <v>0</v>
      </c>
      <c r="O138" s="1">
        <f>+VLOOKUP($E138,[1]Ejecución!$D$1:$Q$61,[1]Ejecución!M$1,FALSE)</f>
        <v>0</v>
      </c>
      <c r="P138" s="1">
        <f>+VLOOKUP($E138,[1]Ejecución!$D$1:$Q$61,[1]Ejecución!N$1,FALSE)</f>
        <v>0</v>
      </c>
      <c r="Q138" s="1">
        <f>+VLOOKUP($E138,[1]Ejecución!$D$1:$Q$61,[1]Ejecución!O$1,FALSE)</f>
        <v>0</v>
      </c>
      <c r="R138" s="1">
        <f>+VLOOKUP($E138,[1]Ejecución!$D$1:$Q$61,[1]Ejecución!P$1,FALSE)</f>
        <v>0</v>
      </c>
      <c r="S138" s="15">
        <f t="shared" si="23"/>
        <v>887850.37</v>
      </c>
    </row>
    <row r="139" spans="2:19" ht="15" hidden="1" customHeight="1" outlineLevel="1" x14ac:dyDescent="0.2">
      <c r="B139" s="62" t="s">
        <v>739</v>
      </c>
      <c r="C139" s="62"/>
      <c r="D139" s="62"/>
      <c r="E139" s="62" t="s">
        <v>122</v>
      </c>
      <c r="F139" s="1">
        <v>0</v>
      </c>
      <c r="G139" s="2"/>
      <c r="S139" s="15">
        <f t="shared" si="23"/>
        <v>0</v>
      </c>
    </row>
    <row r="140" spans="2:19" ht="13.5" hidden="1" customHeight="1" outlineLevel="1" x14ac:dyDescent="0.2">
      <c r="B140" s="62" t="s">
        <v>740</v>
      </c>
      <c r="C140" s="62"/>
      <c r="D140" s="62"/>
      <c r="E140" s="62" t="s">
        <v>123</v>
      </c>
      <c r="F140" s="1">
        <v>0</v>
      </c>
      <c r="G140" s="2"/>
      <c r="S140" s="15">
        <f t="shared" si="23"/>
        <v>0</v>
      </c>
    </row>
    <row r="141" spans="2:19" ht="23.25" customHeight="1" collapsed="1" x14ac:dyDescent="0.2">
      <c r="B141" s="62" t="s">
        <v>741</v>
      </c>
      <c r="C141" s="64"/>
      <c r="D141" s="64"/>
      <c r="E141" s="62" t="s">
        <v>124</v>
      </c>
      <c r="F141" s="17">
        <v>294509472.94999999</v>
      </c>
      <c r="G141" s="13">
        <f t="shared" ref="G141:R141" si="50">+G142</f>
        <v>11803329.770000024</v>
      </c>
      <c r="H141" s="13">
        <f t="shared" si="50"/>
        <v>5947418.2400000058</v>
      </c>
      <c r="I141" s="13">
        <f t="shared" si="50"/>
        <v>17486018.390000023</v>
      </c>
      <c r="J141" s="13">
        <f t="shared" si="50"/>
        <v>0</v>
      </c>
      <c r="K141" s="13">
        <f t="shared" si="50"/>
        <v>0</v>
      </c>
      <c r="L141" s="13">
        <f t="shared" si="50"/>
        <v>0</v>
      </c>
      <c r="M141" s="13">
        <f t="shared" si="50"/>
        <v>0</v>
      </c>
      <c r="N141" s="13">
        <f t="shared" si="50"/>
        <v>0</v>
      </c>
      <c r="O141" s="13">
        <f t="shared" si="50"/>
        <v>0</v>
      </c>
      <c r="P141" s="13">
        <f t="shared" si="50"/>
        <v>0</v>
      </c>
      <c r="Q141" s="13">
        <f t="shared" si="50"/>
        <v>0</v>
      </c>
      <c r="R141" s="13">
        <f t="shared" si="50"/>
        <v>0</v>
      </c>
      <c r="S141" s="14">
        <f t="shared" si="23"/>
        <v>35236766.400000051</v>
      </c>
    </row>
    <row r="142" spans="2:19" ht="23.25" hidden="1" customHeight="1" outlineLevel="1" x14ac:dyDescent="0.2">
      <c r="B142" s="62" t="s">
        <v>742</v>
      </c>
      <c r="C142" s="62"/>
      <c r="D142" s="62"/>
      <c r="E142" s="62" t="s">
        <v>124</v>
      </c>
      <c r="F142" s="1">
        <v>294509472.94999999</v>
      </c>
      <c r="G142" s="1">
        <f>+VLOOKUP($E142,[1]Ejecución!$D$1:$Q$61,[1]Ejecución!E$1,FALSE)</f>
        <v>11803329.770000024</v>
      </c>
      <c r="H142" s="1">
        <f>+VLOOKUP($E142,[1]Ejecución!$D$1:$Q$61,[1]Ejecución!F$1,FALSE)</f>
        <v>5947418.2400000058</v>
      </c>
      <c r="I142" s="1">
        <f>+VLOOKUP($E142,[1]Ejecución!$D$1:$Q$61,[1]Ejecución!G$1,FALSE)</f>
        <v>17486018.390000023</v>
      </c>
      <c r="J142" s="1">
        <f>+VLOOKUP($E142,[1]Ejecución!$D$1:$Q$61,[1]Ejecución!H$1,FALSE)</f>
        <v>0</v>
      </c>
      <c r="K142" s="1">
        <f>+VLOOKUP($E142,[1]Ejecución!$D$1:$Q$61,[1]Ejecución!I$1,FALSE)</f>
        <v>0</v>
      </c>
      <c r="L142" s="1">
        <f>+VLOOKUP($E142,[1]Ejecución!$D$1:$Q$61,[1]Ejecución!J$1,FALSE)</f>
        <v>0</v>
      </c>
      <c r="M142" s="1">
        <f>+VLOOKUP($E142,[1]Ejecución!$D$1:$Q$61,[1]Ejecución!K$1,FALSE)</f>
        <v>0</v>
      </c>
      <c r="N142" s="1">
        <f>+VLOOKUP($E142,[1]Ejecución!$D$1:$Q$61,[1]Ejecución!L$1,FALSE)</f>
        <v>0</v>
      </c>
      <c r="O142" s="1">
        <f>+VLOOKUP($E142,[1]Ejecución!$D$1:$Q$61,[1]Ejecución!M$1,FALSE)</f>
        <v>0</v>
      </c>
      <c r="P142" s="1">
        <f>+VLOOKUP($E142,[1]Ejecución!$D$1:$Q$61,[1]Ejecución!N$1,FALSE)</f>
        <v>0</v>
      </c>
      <c r="Q142" s="1">
        <f>+VLOOKUP($E142,[1]Ejecución!$D$1:$Q$61,[1]Ejecución!O$1,FALSE)</f>
        <v>0</v>
      </c>
      <c r="R142" s="1">
        <f>+VLOOKUP($E142,[1]Ejecución!$D$1:$Q$61,[1]Ejecución!P$1,FALSE)</f>
        <v>0</v>
      </c>
      <c r="S142" s="15">
        <f t="shared" si="23"/>
        <v>35236766.400000051</v>
      </c>
    </row>
    <row r="143" spans="2:19" ht="15" hidden="1" customHeight="1" x14ac:dyDescent="0.2">
      <c r="B143" s="62" t="s">
        <v>743</v>
      </c>
      <c r="C143" s="64"/>
      <c r="D143" s="64"/>
      <c r="E143" s="62" t="s">
        <v>125</v>
      </c>
      <c r="F143" s="13">
        <v>0</v>
      </c>
      <c r="G143" s="13">
        <f t="shared" ref="G143:R143" si="51">+G144</f>
        <v>0</v>
      </c>
      <c r="H143" s="13">
        <f t="shared" si="51"/>
        <v>0</v>
      </c>
      <c r="I143" s="13">
        <f t="shared" si="51"/>
        <v>0</v>
      </c>
      <c r="J143" s="13">
        <f t="shared" si="51"/>
        <v>0</v>
      </c>
      <c r="K143" s="13">
        <f t="shared" si="51"/>
        <v>0</v>
      </c>
      <c r="L143" s="13">
        <f t="shared" si="51"/>
        <v>0</v>
      </c>
      <c r="M143" s="13">
        <f t="shared" si="51"/>
        <v>0</v>
      </c>
      <c r="N143" s="13">
        <f t="shared" si="51"/>
        <v>0</v>
      </c>
      <c r="O143" s="13">
        <f t="shared" si="51"/>
        <v>0</v>
      </c>
      <c r="P143" s="13">
        <f t="shared" si="51"/>
        <v>0</v>
      </c>
      <c r="Q143" s="13">
        <f t="shared" si="51"/>
        <v>0</v>
      </c>
      <c r="R143" s="13">
        <f t="shared" si="51"/>
        <v>0</v>
      </c>
      <c r="S143" s="14">
        <f t="shared" si="23"/>
        <v>0</v>
      </c>
    </row>
    <row r="144" spans="2:19" ht="15" hidden="1" customHeight="1" outlineLevel="1" x14ac:dyDescent="0.2">
      <c r="B144" s="62" t="s">
        <v>744</v>
      </c>
      <c r="C144" s="62"/>
      <c r="D144" s="62"/>
      <c r="E144" s="62" t="s">
        <v>125</v>
      </c>
      <c r="F144" s="17">
        <v>0</v>
      </c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5">
        <f t="shared" si="23"/>
        <v>0</v>
      </c>
    </row>
    <row r="145" spans="2:19" ht="15" hidden="1" customHeight="1" x14ac:dyDescent="0.2">
      <c r="B145" s="62" t="s">
        <v>745</v>
      </c>
      <c r="C145" s="64"/>
      <c r="D145" s="64"/>
      <c r="E145" s="62" t="s">
        <v>126</v>
      </c>
      <c r="F145" s="13">
        <v>0</v>
      </c>
      <c r="G145" s="13">
        <f t="shared" ref="G145:R145" si="52">+G146</f>
        <v>0</v>
      </c>
      <c r="H145" s="13">
        <f t="shared" si="52"/>
        <v>0</v>
      </c>
      <c r="I145" s="13">
        <f t="shared" si="52"/>
        <v>0</v>
      </c>
      <c r="J145" s="13">
        <f t="shared" si="52"/>
        <v>0</v>
      </c>
      <c r="K145" s="13">
        <f t="shared" si="52"/>
        <v>0</v>
      </c>
      <c r="L145" s="13">
        <f t="shared" si="52"/>
        <v>0</v>
      </c>
      <c r="M145" s="13">
        <f t="shared" si="52"/>
        <v>0</v>
      </c>
      <c r="N145" s="13">
        <f t="shared" si="52"/>
        <v>0</v>
      </c>
      <c r="O145" s="13">
        <f t="shared" si="52"/>
        <v>0</v>
      </c>
      <c r="P145" s="13">
        <f t="shared" si="52"/>
        <v>0</v>
      </c>
      <c r="Q145" s="13">
        <f t="shared" si="52"/>
        <v>0</v>
      </c>
      <c r="R145" s="13">
        <f t="shared" si="52"/>
        <v>0</v>
      </c>
      <c r="S145" s="14">
        <f t="shared" si="23"/>
        <v>0</v>
      </c>
    </row>
    <row r="146" spans="2:19" ht="15" hidden="1" customHeight="1" outlineLevel="1" x14ac:dyDescent="0.2">
      <c r="B146" s="62" t="s">
        <v>746</v>
      </c>
      <c r="C146" s="62"/>
      <c r="D146" s="62"/>
      <c r="E146" s="62" t="s">
        <v>126</v>
      </c>
      <c r="F146" s="17">
        <v>0</v>
      </c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5">
        <f t="shared" si="23"/>
        <v>0</v>
      </c>
    </row>
    <row r="147" spans="2:19" ht="15" hidden="1" customHeight="1" x14ac:dyDescent="0.2">
      <c r="B147" s="62" t="s">
        <v>747</v>
      </c>
      <c r="C147" s="64"/>
      <c r="D147" s="64"/>
      <c r="E147" s="62" t="s">
        <v>127</v>
      </c>
      <c r="F147" s="13">
        <v>0</v>
      </c>
      <c r="G147" s="13">
        <f t="shared" ref="G147:R147" si="53">+G148</f>
        <v>0</v>
      </c>
      <c r="H147" s="13">
        <f t="shared" si="53"/>
        <v>0</v>
      </c>
      <c r="I147" s="13">
        <f t="shared" si="53"/>
        <v>0</v>
      </c>
      <c r="J147" s="13">
        <f t="shared" si="53"/>
        <v>0</v>
      </c>
      <c r="K147" s="13">
        <f t="shared" si="53"/>
        <v>0</v>
      </c>
      <c r="L147" s="13">
        <f t="shared" si="53"/>
        <v>0</v>
      </c>
      <c r="M147" s="13">
        <f t="shared" si="53"/>
        <v>0</v>
      </c>
      <c r="N147" s="13">
        <f t="shared" si="53"/>
        <v>0</v>
      </c>
      <c r="O147" s="13">
        <f t="shared" si="53"/>
        <v>0</v>
      </c>
      <c r="P147" s="13">
        <f t="shared" si="53"/>
        <v>0</v>
      </c>
      <c r="Q147" s="13">
        <f t="shared" si="53"/>
        <v>0</v>
      </c>
      <c r="R147" s="13">
        <f t="shared" si="53"/>
        <v>0</v>
      </c>
      <c r="S147" s="14">
        <f t="shared" si="23"/>
        <v>0</v>
      </c>
    </row>
    <row r="148" spans="2:19" ht="12" hidden="1" customHeight="1" outlineLevel="1" x14ac:dyDescent="0.2">
      <c r="B148" s="62" t="s">
        <v>748</v>
      </c>
      <c r="C148" s="62"/>
      <c r="D148" s="62"/>
      <c r="E148" s="62" t="s">
        <v>127</v>
      </c>
      <c r="F148" s="1">
        <v>0</v>
      </c>
      <c r="G148" s="2"/>
      <c r="S148" s="15">
        <f t="shared" si="23"/>
        <v>0</v>
      </c>
    </row>
    <row r="149" spans="2:19" ht="15" customHeight="1" collapsed="1" x14ac:dyDescent="0.2">
      <c r="B149" s="62" t="s">
        <v>749</v>
      </c>
      <c r="C149" s="64"/>
      <c r="D149" s="64"/>
      <c r="E149" s="62" t="s">
        <v>128</v>
      </c>
      <c r="F149" s="17">
        <v>16063845.560000001</v>
      </c>
      <c r="G149" s="13">
        <f t="shared" ref="G149:R149" si="54">+G150</f>
        <v>691363.64999999991</v>
      </c>
      <c r="H149" s="13">
        <f t="shared" si="54"/>
        <v>695170.34</v>
      </c>
      <c r="I149" s="13">
        <f t="shared" si="54"/>
        <v>642363.43999999994</v>
      </c>
      <c r="J149" s="13">
        <f t="shared" si="54"/>
        <v>0</v>
      </c>
      <c r="K149" s="13">
        <f t="shared" si="54"/>
        <v>0</v>
      </c>
      <c r="L149" s="13">
        <f t="shared" si="54"/>
        <v>0</v>
      </c>
      <c r="M149" s="13">
        <f t="shared" si="54"/>
        <v>0</v>
      </c>
      <c r="N149" s="13">
        <f t="shared" si="54"/>
        <v>0</v>
      </c>
      <c r="O149" s="13">
        <f t="shared" si="54"/>
        <v>0</v>
      </c>
      <c r="P149" s="13">
        <f t="shared" si="54"/>
        <v>0</v>
      </c>
      <c r="Q149" s="13">
        <f t="shared" si="54"/>
        <v>0</v>
      </c>
      <c r="R149" s="13">
        <f t="shared" si="54"/>
        <v>0</v>
      </c>
      <c r="S149" s="14">
        <f t="shared" si="23"/>
        <v>2028897.4299999997</v>
      </c>
    </row>
    <row r="150" spans="2:19" ht="15" hidden="1" customHeight="1" outlineLevel="1" x14ac:dyDescent="0.2">
      <c r="B150" s="62" t="s">
        <v>750</v>
      </c>
      <c r="C150" s="62"/>
      <c r="D150" s="62"/>
      <c r="E150" s="62" t="s">
        <v>128</v>
      </c>
      <c r="F150" s="1">
        <v>16063845.560000001</v>
      </c>
      <c r="G150" s="1">
        <f>+VLOOKUP($E150,[1]Ejecución!$D$1:$Q$61,[1]Ejecución!E$1,FALSE)</f>
        <v>691363.64999999991</v>
      </c>
      <c r="H150" s="1">
        <f>+VLOOKUP($E150,[1]Ejecución!$D$1:$Q$61,[1]Ejecución!F$1,FALSE)</f>
        <v>695170.34</v>
      </c>
      <c r="I150" s="1">
        <f>+VLOOKUP($E150,[1]Ejecución!$D$1:$Q$61,[1]Ejecución!G$1,FALSE)</f>
        <v>642363.43999999994</v>
      </c>
      <c r="J150" s="1">
        <f>+VLOOKUP($E150,[1]Ejecución!$D$1:$Q$61,[1]Ejecución!H$1,FALSE)</f>
        <v>0</v>
      </c>
      <c r="K150" s="1">
        <f>+VLOOKUP($E150,[1]Ejecución!$D$1:$Q$61,[1]Ejecución!I$1,FALSE)</f>
        <v>0</v>
      </c>
      <c r="L150" s="1">
        <f>+VLOOKUP($E150,[1]Ejecución!$D$1:$Q$61,[1]Ejecución!J$1,FALSE)</f>
        <v>0</v>
      </c>
      <c r="M150" s="1">
        <f>+VLOOKUP($E150,[1]Ejecución!$D$1:$Q$61,[1]Ejecución!K$1,FALSE)</f>
        <v>0</v>
      </c>
      <c r="N150" s="1">
        <f>+VLOOKUP($E150,[1]Ejecución!$D$1:$Q$61,[1]Ejecución!L$1,FALSE)</f>
        <v>0</v>
      </c>
      <c r="O150" s="1">
        <f>+VLOOKUP($E150,[1]Ejecución!$D$1:$Q$61,[1]Ejecución!M$1,FALSE)</f>
        <v>0</v>
      </c>
      <c r="P150" s="1">
        <f>+VLOOKUP($E150,[1]Ejecución!$D$1:$Q$61,[1]Ejecución!N$1,FALSE)</f>
        <v>0</v>
      </c>
      <c r="Q150" s="1">
        <f>+VLOOKUP($E150,[1]Ejecución!$D$1:$Q$61,[1]Ejecución!O$1,FALSE)</f>
        <v>0</v>
      </c>
      <c r="R150" s="1">
        <f>+VLOOKUP($E150,[1]Ejecución!$D$1:$Q$61,[1]Ejecución!P$1,FALSE)</f>
        <v>0</v>
      </c>
      <c r="S150" s="15">
        <f t="shared" ref="S150:S213" si="55">SUM(G150:R150)</f>
        <v>2028897.4299999997</v>
      </c>
    </row>
    <row r="151" spans="2:19" ht="15" customHeight="1" collapsed="1" x14ac:dyDescent="0.2">
      <c r="B151" s="64" t="s">
        <v>751</v>
      </c>
      <c r="C151" s="64"/>
      <c r="D151" s="64"/>
      <c r="E151" s="64" t="s">
        <v>129</v>
      </c>
      <c r="F151" s="13">
        <v>16263500</v>
      </c>
      <c r="G151" s="13">
        <f t="shared" ref="G151:R151" si="56">+G152+G154+G156+G158+G160+G162+G164+G166+G168</f>
        <v>399.39</v>
      </c>
      <c r="H151" s="13">
        <f t="shared" si="56"/>
        <v>80450.92</v>
      </c>
      <c r="I151" s="13">
        <f t="shared" si="56"/>
        <v>42180</v>
      </c>
      <c r="J151" s="13">
        <f t="shared" si="56"/>
        <v>0</v>
      </c>
      <c r="K151" s="13">
        <f t="shared" si="56"/>
        <v>0</v>
      </c>
      <c r="L151" s="13">
        <f t="shared" si="56"/>
        <v>0</v>
      </c>
      <c r="M151" s="13">
        <f t="shared" si="56"/>
        <v>0</v>
      </c>
      <c r="N151" s="13">
        <f t="shared" si="56"/>
        <v>0</v>
      </c>
      <c r="O151" s="13">
        <f t="shared" si="56"/>
        <v>0</v>
      </c>
      <c r="P151" s="13">
        <f t="shared" si="56"/>
        <v>0</v>
      </c>
      <c r="Q151" s="13">
        <f t="shared" si="56"/>
        <v>0</v>
      </c>
      <c r="R151" s="13">
        <f t="shared" si="56"/>
        <v>0</v>
      </c>
      <c r="S151" s="14">
        <f t="shared" si="55"/>
        <v>123030.31</v>
      </c>
    </row>
    <row r="152" spans="2:19" ht="15" customHeight="1" x14ac:dyDescent="0.2">
      <c r="B152" s="62" t="s">
        <v>752</v>
      </c>
      <c r="C152" s="64"/>
      <c r="D152" s="64"/>
      <c r="E152" s="62" t="s">
        <v>130</v>
      </c>
      <c r="F152" s="24">
        <v>7481210</v>
      </c>
      <c r="G152" s="13">
        <f t="shared" ref="G152:R152" si="57">+G153</f>
        <v>0</v>
      </c>
      <c r="H152" s="13">
        <f t="shared" si="57"/>
        <v>0</v>
      </c>
      <c r="I152" s="13">
        <f t="shared" si="57"/>
        <v>0</v>
      </c>
      <c r="J152" s="13">
        <f t="shared" si="57"/>
        <v>0</v>
      </c>
      <c r="K152" s="13">
        <f t="shared" si="57"/>
        <v>0</v>
      </c>
      <c r="L152" s="13">
        <f t="shared" si="57"/>
        <v>0</v>
      </c>
      <c r="M152" s="13">
        <f t="shared" si="57"/>
        <v>0</v>
      </c>
      <c r="N152" s="13">
        <f t="shared" si="57"/>
        <v>0</v>
      </c>
      <c r="O152" s="13">
        <f t="shared" si="57"/>
        <v>0</v>
      </c>
      <c r="P152" s="13">
        <f t="shared" si="57"/>
        <v>0</v>
      </c>
      <c r="Q152" s="13">
        <f t="shared" si="57"/>
        <v>0</v>
      </c>
      <c r="R152" s="13">
        <f t="shared" si="57"/>
        <v>0</v>
      </c>
      <c r="S152" s="14">
        <f t="shared" si="55"/>
        <v>0</v>
      </c>
    </row>
    <row r="153" spans="2:19" ht="15" hidden="1" customHeight="1" outlineLevel="1" x14ac:dyDescent="0.2">
      <c r="B153" s="62" t="s">
        <v>753</v>
      </c>
      <c r="C153" s="62"/>
      <c r="D153" s="62"/>
      <c r="E153" s="62" t="s">
        <v>131</v>
      </c>
      <c r="F153" s="25">
        <v>7481210</v>
      </c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5">
        <f t="shared" si="55"/>
        <v>0</v>
      </c>
    </row>
    <row r="154" spans="2:19" ht="15" customHeight="1" collapsed="1" x14ac:dyDescent="0.2">
      <c r="B154" s="62" t="s">
        <v>754</v>
      </c>
      <c r="C154" s="64"/>
      <c r="D154" s="64"/>
      <c r="E154" s="62" t="s">
        <v>132</v>
      </c>
      <c r="F154" s="24">
        <v>7155940</v>
      </c>
      <c r="G154" s="13">
        <f t="shared" ref="G154:R154" si="58">+G155</f>
        <v>0</v>
      </c>
      <c r="H154" s="13">
        <f t="shared" si="58"/>
        <v>0</v>
      </c>
      <c r="I154" s="13">
        <f t="shared" si="58"/>
        <v>0</v>
      </c>
      <c r="J154" s="13">
        <f t="shared" si="58"/>
        <v>0</v>
      </c>
      <c r="K154" s="13">
        <f t="shared" si="58"/>
        <v>0</v>
      </c>
      <c r="L154" s="13">
        <f t="shared" si="58"/>
        <v>0</v>
      </c>
      <c r="M154" s="13">
        <f t="shared" si="58"/>
        <v>0</v>
      </c>
      <c r="N154" s="13">
        <f t="shared" si="58"/>
        <v>0</v>
      </c>
      <c r="O154" s="13">
        <f t="shared" si="58"/>
        <v>0</v>
      </c>
      <c r="P154" s="13">
        <f t="shared" si="58"/>
        <v>0</v>
      </c>
      <c r="Q154" s="13">
        <f t="shared" si="58"/>
        <v>0</v>
      </c>
      <c r="R154" s="13">
        <f t="shared" si="58"/>
        <v>0</v>
      </c>
      <c r="S154" s="14">
        <f t="shared" si="55"/>
        <v>0</v>
      </c>
    </row>
    <row r="155" spans="2:19" ht="15" hidden="1" customHeight="1" outlineLevel="1" x14ac:dyDescent="0.2">
      <c r="B155" s="62" t="s">
        <v>755</v>
      </c>
      <c r="C155" s="62"/>
      <c r="D155" s="62"/>
      <c r="E155" s="62" t="s">
        <v>132</v>
      </c>
      <c r="F155" s="24">
        <v>7155940</v>
      </c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5">
        <f t="shared" si="55"/>
        <v>0</v>
      </c>
    </row>
    <row r="156" spans="2:19" ht="15" customHeight="1" collapsed="1" x14ac:dyDescent="0.2">
      <c r="B156" s="62" t="s">
        <v>756</v>
      </c>
      <c r="C156" s="64"/>
      <c r="D156" s="64"/>
      <c r="E156" s="62" t="s">
        <v>133</v>
      </c>
      <c r="F156" s="24">
        <v>220000</v>
      </c>
      <c r="G156" s="13">
        <f t="shared" ref="G156:R156" si="59">+G157</f>
        <v>0</v>
      </c>
      <c r="H156" s="13">
        <f t="shared" si="59"/>
        <v>0</v>
      </c>
      <c r="I156" s="13">
        <f t="shared" si="59"/>
        <v>0</v>
      </c>
      <c r="J156" s="13">
        <f t="shared" si="59"/>
        <v>0</v>
      </c>
      <c r="K156" s="13">
        <f t="shared" si="59"/>
        <v>0</v>
      </c>
      <c r="L156" s="13">
        <f t="shared" si="59"/>
        <v>0</v>
      </c>
      <c r="M156" s="13">
        <f t="shared" si="59"/>
        <v>0</v>
      </c>
      <c r="N156" s="13">
        <f t="shared" si="59"/>
        <v>0</v>
      </c>
      <c r="O156" s="13">
        <f t="shared" si="59"/>
        <v>0</v>
      </c>
      <c r="P156" s="13">
        <f t="shared" si="59"/>
        <v>0</v>
      </c>
      <c r="Q156" s="13">
        <f t="shared" si="59"/>
        <v>0</v>
      </c>
      <c r="R156" s="13">
        <f t="shared" si="59"/>
        <v>0</v>
      </c>
      <c r="S156" s="14">
        <f t="shared" si="55"/>
        <v>0</v>
      </c>
    </row>
    <row r="157" spans="2:19" ht="15" hidden="1" customHeight="1" outlineLevel="1" x14ac:dyDescent="0.2">
      <c r="B157" s="62" t="s">
        <v>757</v>
      </c>
      <c r="C157" s="62"/>
      <c r="D157" s="62"/>
      <c r="E157" s="62" t="s">
        <v>133</v>
      </c>
      <c r="F157" s="24">
        <v>220000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5">
        <f t="shared" si="55"/>
        <v>0</v>
      </c>
    </row>
    <row r="158" spans="2:19" ht="15" hidden="1" customHeight="1" x14ac:dyDescent="0.2">
      <c r="B158" s="62" t="s">
        <v>758</v>
      </c>
      <c r="C158" s="64"/>
      <c r="D158" s="64"/>
      <c r="E158" s="62" t="s">
        <v>134</v>
      </c>
      <c r="F158" s="24">
        <v>0</v>
      </c>
      <c r="G158" s="13">
        <f t="shared" ref="G158:R158" si="60">+G159</f>
        <v>0</v>
      </c>
      <c r="H158" s="13">
        <f t="shared" si="60"/>
        <v>0</v>
      </c>
      <c r="I158" s="13">
        <f t="shared" si="60"/>
        <v>0</v>
      </c>
      <c r="J158" s="13">
        <f t="shared" si="60"/>
        <v>0</v>
      </c>
      <c r="K158" s="13">
        <f t="shared" si="60"/>
        <v>0</v>
      </c>
      <c r="L158" s="13">
        <f t="shared" si="60"/>
        <v>0</v>
      </c>
      <c r="M158" s="13">
        <f t="shared" si="60"/>
        <v>0</v>
      </c>
      <c r="N158" s="13">
        <f t="shared" si="60"/>
        <v>0</v>
      </c>
      <c r="O158" s="13">
        <f t="shared" si="60"/>
        <v>0</v>
      </c>
      <c r="P158" s="13">
        <f t="shared" si="60"/>
        <v>0</v>
      </c>
      <c r="Q158" s="13">
        <f t="shared" si="60"/>
        <v>0</v>
      </c>
      <c r="R158" s="13">
        <f t="shared" si="60"/>
        <v>0</v>
      </c>
      <c r="S158" s="14">
        <f t="shared" si="55"/>
        <v>0</v>
      </c>
    </row>
    <row r="159" spans="2:19" ht="15" hidden="1" customHeight="1" outlineLevel="1" x14ac:dyDescent="0.2">
      <c r="B159" s="62" t="s">
        <v>759</v>
      </c>
      <c r="C159" s="62"/>
      <c r="D159" s="62"/>
      <c r="E159" s="62" t="s">
        <v>134</v>
      </c>
      <c r="F159" s="24">
        <v>0</v>
      </c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5">
        <f t="shared" si="55"/>
        <v>0</v>
      </c>
    </row>
    <row r="160" spans="2:19" ht="15" hidden="1" customHeight="1" x14ac:dyDescent="0.2">
      <c r="B160" s="62" t="s">
        <v>760</v>
      </c>
      <c r="C160" s="64"/>
      <c r="D160" s="64"/>
      <c r="E160" s="62" t="s">
        <v>135</v>
      </c>
      <c r="F160" s="24">
        <v>0</v>
      </c>
      <c r="G160" s="13">
        <f t="shared" ref="G160:R160" si="61">+G161</f>
        <v>0</v>
      </c>
      <c r="H160" s="13">
        <f t="shared" si="61"/>
        <v>0</v>
      </c>
      <c r="I160" s="13">
        <f t="shared" si="61"/>
        <v>0</v>
      </c>
      <c r="J160" s="13">
        <f t="shared" si="61"/>
        <v>0</v>
      </c>
      <c r="K160" s="13">
        <f t="shared" si="61"/>
        <v>0</v>
      </c>
      <c r="L160" s="13">
        <f t="shared" si="61"/>
        <v>0</v>
      </c>
      <c r="M160" s="13">
        <f t="shared" si="61"/>
        <v>0</v>
      </c>
      <c r="N160" s="13">
        <f t="shared" si="61"/>
        <v>0</v>
      </c>
      <c r="O160" s="13">
        <f t="shared" si="61"/>
        <v>0</v>
      </c>
      <c r="P160" s="13">
        <f t="shared" si="61"/>
        <v>0</v>
      </c>
      <c r="Q160" s="13">
        <f t="shared" si="61"/>
        <v>0</v>
      </c>
      <c r="R160" s="13">
        <f t="shared" si="61"/>
        <v>0</v>
      </c>
      <c r="S160" s="14">
        <f t="shared" si="55"/>
        <v>0</v>
      </c>
    </row>
    <row r="161" spans="2:19" ht="15" hidden="1" customHeight="1" outlineLevel="1" x14ac:dyDescent="0.2">
      <c r="B161" s="62" t="s">
        <v>761</v>
      </c>
      <c r="C161" s="62"/>
      <c r="D161" s="62"/>
      <c r="E161" s="62" t="s">
        <v>135</v>
      </c>
      <c r="F161" s="24">
        <v>0</v>
      </c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5">
        <f t="shared" si="55"/>
        <v>0</v>
      </c>
    </row>
    <row r="162" spans="2:19" ht="15" hidden="1" customHeight="1" x14ac:dyDescent="0.2">
      <c r="B162" s="62" t="s">
        <v>762</v>
      </c>
      <c r="C162" s="64"/>
      <c r="D162" s="64"/>
      <c r="E162" s="62" t="s">
        <v>136</v>
      </c>
      <c r="F162" s="24">
        <v>0</v>
      </c>
      <c r="G162" s="13">
        <f t="shared" ref="G162:R162" si="62">+G163</f>
        <v>0</v>
      </c>
      <c r="H162" s="13">
        <f t="shared" si="62"/>
        <v>0</v>
      </c>
      <c r="I162" s="13">
        <f t="shared" si="62"/>
        <v>0</v>
      </c>
      <c r="J162" s="13">
        <f t="shared" si="62"/>
        <v>0</v>
      </c>
      <c r="K162" s="13">
        <f t="shared" si="62"/>
        <v>0</v>
      </c>
      <c r="L162" s="13">
        <f t="shared" si="62"/>
        <v>0</v>
      </c>
      <c r="M162" s="13">
        <f t="shared" si="62"/>
        <v>0</v>
      </c>
      <c r="N162" s="13">
        <f t="shared" si="62"/>
        <v>0</v>
      </c>
      <c r="O162" s="13">
        <f t="shared" si="62"/>
        <v>0</v>
      </c>
      <c r="P162" s="13">
        <f t="shared" si="62"/>
        <v>0</v>
      </c>
      <c r="Q162" s="13">
        <f t="shared" si="62"/>
        <v>0</v>
      </c>
      <c r="R162" s="13">
        <f t="shared" si="62"/>
        <v>0</v>
      </c>
      <c r="S162" s="14">
        <f t="shared" si="55"/>
        <v>0</v>
      </c>
    </row>
    <row r="163" spans="2:19" ht="15" hidden="1" customHeight="1" outlineLevel="1" x14ac:dyDescent="0.2">
      <c r="B163" s="62" t="s">
        <v>763</v>
      </c>
      <c r="C163" s="62"/>
      <c r="D163" s="62"/>
      <c r="E163" s="62" t="s">
        <v>136</v>
      </c>
      <c r="F163" s="24">
        <v>0</v>
      </c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5">
        <f t="shared" si="55"/>
        <v>0</v>
      </c>
    </row>
    <row r="164" spans="2:19" ht="15" hidden="1" customHeight="1" x14ac:dyDescent="0.2">
      <c r="B164" s="62" t="s">
        <v>764</v>
      </c>
      <c r="C164" s="64"/>
      <c r="D164" s="64"/>
      <c r="E164" s="62" t="s">
        <v>137</v>
      </c>
      <c r="F164" s="24">
        <v>0</v>
      </c>
      <c r="G164" s="13">
        <f t="shared" ref="G164:R164" si="63">+G165</f>
        <v>0</v>
      </c>
      <c r="H164" s="13">
        <f t="shared" si="63"/>
        <v>0</v>
      </c>
      <c r="I164" s="13">
        <f t="shared" si="63"/>
        <v>0</v>
      </c>
      <c r="J164" s="13">
        <f t="shared" si="63"/>
        <v>0</v>
      </c>
      <c r="K164" s="13">
        <f t="shared" si="63"/>
        <v>0</v>
      </c>
      <c r="L164" s="13">
        <f t="shared" si="63"/>
        <v>0</v>
      </c>
      <c r="M164" s="13">
        <f t="shared" si="63"/>
        <v>0</v>
      </c>
      <c r="N164" s="13">
        <f t="shared" si="63"/>
        <v>0</v>
      </c>
      <c r="O164" s="13">
        <f t="shared" si="63"/>
        <v>0</v>
      </c>
      <c r="P164" s="13">
        <f t="shared" si="63"/>
        <v>0</v>
      </c>
      <c r="Q164" s="13">
        <f t="shared" si="63"/>
        <v>0</v>
      </c>
      <c r="R164" s="13">
        <f t="shared" si="63"/>
        <v>0</v>
      </c>
      <c r="S164" s="14">
        <f t="shared" si="55"/>
        <v>0</v>
      </c>
    </row>
    <row r="165" spans="2:19" ht="15" hidden="1" customHeight="1" outlineLevel="1" x14ac:dyDescent="0.2">
      <c r="B165" s="62" t="s">
        <v>765</v>
      </c>
      <c r="C165" s="62"/>
      <c r="D165" s="62"/>
      <c r="E165" s="62" t="s">
        <v>137</v>
      </c>
      <c r="F165" s="24">
        <v>0</v>
      </c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5">
        <f t="shared" si="55"/>
        <v>0</v>
      </c>
    </row>
    <row r="166" spans="2:19" ht="15" hidden="1" customHeight="1" x14ac:dyDescent="0.2">
      <c r="B166" s="62" t="s">
        <v>766</v>
      </c>
      <c r="C166" s="64"/>
      <c r="D166" s="64"/>
      <c r="E166" s="62" t="s">
        <v>138</v>
      </c>
      <c r="F166" s="24">
        <v>0</v>
      </c>
      <c r="G166" s="13">
        <f t="shared" ref="G166:R166" si="64">+G167</f>
        <v>0</v>
      </c>
      <c r="H166" s="13">
        <f t="shared" si="64"/>
        <v>0</v>
      </c>
      <c r="I166" s="13">
        <f t="shared" si="64"/>
        <v>0</v>
      </c>
      <c r="J166" s="13">
        <f t="shared" si="64"/>
        <v>0</v>
      </c>
      <c r="K166" s="13">
        <f t="shared" si="64"/>
        <v>0</v>
      </c>
      <c r="L166" s="13">
        <f t="shared" si="64"/>
        <v>0</v>
      </c>
      <c r="M166" s="13">
        <f t="shared" si="64"/>
        <v>0</v>
      </c>
      <c r="N166" s="13">
        <f t="shared" si="64"/>
        <v>0</v>
      </c>
      <c r="O166" s="13">
        <f t="shared" si="64"/>
        <v>0</v>
      </c>
      <c r="P166" s="13">
        <f t="shared" si="64"/>
        <v>0</v>
      </c>
      <c r="Q166" s="13">
        <f t="shared" si="64"/>
        <v>0</v>
      </c>
      <c r="R166" s="13">
        <f t="shared" si="64"/>
        <v>0</v>
      </c>
      <c r="S166" s="14">
        <f t="shared" si="55"/>
        <v>0</v>
      </c>
    </row>
    <row r="167" spans="2:19" ht="15" hidden="1" customHeight="1" outlineLevel="1" x14ac:dyDescent="0.2">
      <c r="B167" s="62" t="s">
        <v>767</v>
      </c>
      <c r="C167" s="62"/>
      <c r="D167" s="62"/>
      <c r="E167" s="62" t="s">
        <v>138</v>
      </c>
      <c r="F167" s="26">
        <v>0</v>
      </c>
      <c r="G167" s="2"/>
      <c r="S167" s="15">
        <f t="shared" si="55"/>
        <v>0</v>
      </c>
    </row>
    <row r="168" spans="2:19" ht="15" customHeight="1" collapsed="1" x14ac:dyDescent="0.2">
      <c r="B168" s="62" t="s">
        <v>768</v>
      </c>
      <c r="C168" s="64"/>
      <c r="D168" s="64"/>
      <c r="E168" s="62" t="s">
        <v>139</v>
      </c>
      <c r="F168" s="24">
        <v>1406350.0000000005</v>
      </c>
      <c r="G168" s="13">
        <f t="shared" ref="G168:R168" si="65">+G169</f>
        <v>399.39</v>
      </c>
      <c r="H168" s="13">
        <f t="shared" si="65"/>
        <v>80450.92</v>
      </c>
      <c r="I168" s="13">
        <f t="shared" si="65"/>
        <v>42180</v>
      </c>
      <c r="J168" s="13">
        <f t="shared" si="65"/>
        <v>0</v>
      </c>
      <c r="K168" s="13">
        <f t="shared" si="65"/>
        <v>0</v>
      </c>
      <c r="L168" s="13">
        <f t="shared" si="65"/>
        <v>0</v>
      </c>
      <c r="M168" s="13">
        <f t="shared" si="65"/>
        <v>0</v>
      </c>
      <c r="N168" s="13">
        <f t="shared" si="65"/>
        <v>0</v>
      </c>
      <c r="O168" s="13">
        <f t="shared" si="65"/>
        <v>0</v>
      </c>
      <c r="P168" s="13">
        <f t="shared" si="65"/>
        <v>0</v>
      </c>
      <c r="Q168" s="13">
        <f t="shared" si="65"/>
        <v>0</v>
      </c>
      <c r="R168" s="13">
        <f t="shared" si="65"/>
        <v>0</v>
      </c>
      <c r="S168" s="14">
        <f t="shared" si="55"/>
        <v>123030.31</v>
      </c>
    </row>
    <row r="169" spans="2:19" ht="15" hidden="1" customHeight="1" outlineLevel="1" x14ac:dyDescent="0.2">
      <c r="B169" s="64" t="s">
        <v>769</v>
      </c>
      <c r="C169" s="62"/>
      <c r="D169" s="62"/>
      <c r="E169" s="64" t="s">
        <v>139</v>
      </c>
      <c r="F169" s="26">
        <v>1406350.0000000005</v>
      </c>
      <c r="G169" s="1">
        <f>+VLOOKUP($E169,[1]Ejecución!$D$1:$Q$61,[1]Ejecución!E$1,FALSE)</f>
        <v>399.39</v>
      </c>
      <c r="H169" s="1">
        <f>+VLOOKUP($E169,[1]Ejecución!$D$1:$Q$61,[1]Ejecución!F$1,FALSE)</f>
        <v>80450.92</v>
      </c>
      <c r="I169" s="1">
        <f>+VLOOKUP($E169,[1]Ejecución!$D$1:$Q$61,[1]Ejecución!G$1,FALSE)</f>
        <v>42180</v>
      </c>
      <c r="J169" s="1">
        <f>+VLOOKUP($E169,[1]Ejecución!$D$1:$Q$61,[1]Ejecución!H$1,FALSE)</f>
        <v>0</v>
      </c>
      <c r="K169" s="1">
        <f>+VLOOKUP($E169,[1]Ejecución!$D$1:$Q$61,[1]Ejecución!I$1,FALSE)</f>
        <v>0</v>
      </c>
      <c r="L169" s="1">
        <f>+VLOOKUP($E169,[1]Ejecución!$D$1:$Q$61,[1]Ejecución!J$1,FALSE)</f>
        <v>0</v>
      </c>
      <c r="M169" s="1">
        <f>+VLOOKUP($E169,[1]Ejecución!$D$1:$Q$61,[1]Ejecución!K$1,FALSE)</f>
        <v>0</v>
      </c>
      <c r="N169" s="1">
        <f>+VLOOKUP($E169,[1]Ejecución!$D$1:$Q$61,[1]Ejecución!L$1,FALSE)</f>
        <v>0</v>
      </c>
      <c r="O169" s="1">
        <f>+VLOOKUP($E169,[1]Ejecución!$D$1:$Q$61,[1]Ejecución!M$1,FALSE)</f>
        <v>0</v>
      </c>
      <c r="P169" s="1">
        <f>+VLOOKUP($E169,[1]Ejecución!$D$1:$Q$61,[1]Ejecución!N$1,FALSE)</f>
        <v>0</v>
      </c>
      <c r="Q169" s="1">
        <f>+VLOOKUP($E169,[1]Ejecución!$D$1:$Q$61,[1]Ejecución!O$1,FALSE)</f>
        <v>0</v>
      </c>
      <c r="R169" s="1">
        <f>+VLOOKUP($E169,[1]Ejecución!$D$1:$Q$61,[1]Ejecución!P$1,FALSE)</f>
        <v>0</v>
      </c>
      <c r="S169" s="15">
        <f t="shared" si="55"/>
        <v>123030.31</v>
      </c>
    </row>
    <row r="170" spans="2:19" ht="24" customHeight="1" collapsed="1" x14ac:dyDescent="0.2">
      <c r="B170" s="62" t="s">
        <v>770</v>
      </c>
      <c r="C170" s="64"/>
      <c r="D170" s="64"/>
      <c r="E170" s="64" t="s">
        <v>140</v>
      </c>
      <c r="F170" s="27">
        <v>12103096382.970007</v>
      </c>
      <c r="G170" s="13">
        <f t="shared" ref="G170:R170" si="66">+G171+G179+G188</f>
        <v>68077642.509999976</v>
      </c>
      <c r="H170" s="13">
        <f t="shared" si="66"/>
        <v>163937906.48999995</v>
      </c>
      <c r="I170" s="13">
        <f t="shared" si="66"/>
        <v>130119993.57999998</v>
      </c>
      <c r="J170" s="13">
        <f t="shared" si="66"/>
        <v>0</v>
      </c>
      <c r="K170" s="13">
        <f t="shared" si="66"/>
        <v>0</v>
      </c>
      <c r="L170" s="13">
        <f t="shared" si="66"/>
        <v>0</v>
      </c>
      <c r="M170" s="13">
        <f t="shared" si="66"/>
        <v>0</v>
      </c>
      <c r="N170" s="13">
        <f t="shared" si="66"/>
        <v>0</v>
      </c>
      <c r="O170" s="13">
        <f t="shared" si="66"/>
        <v>0</v>
      </c>
      <c r="P170" s="13">
        <f t="shared" si="66"/>
        <v>0</v>
      </c>
      <c r="Q170" s="13">
        <f t="shared" si="66"/>
        <v>0</v>
      </c>
      <c r="R170" s="13">
        <f t="shared" si="66"/>
        <v>0</v>
      </c>
      <c r="S170" s="14">
        <f t="shared" si="55"/>
        <v>362135542.57999992</v>
      </c>
    </row>
    <row r="171" spans="2:19" ht="15" customHeight="1" x14ac:dyDescent="0.2">
      <c r="B171" s="62" t="s">
        <v>771</v>
      </c>
      <c r="C171" s="64"/>
      <c r="D171" s="64"/>
      <c r="E171" s="64" t="s">
        <v>141</v>
      </c>
      <c r="F171" s="27">
        <v>11766620694.100006</v>
      </c>
      <c r="G171" s="13">
        <f t="shared" ref="G171:R171" si="67">SUM(G172:G178)</f>
        <v>67219591.87999998</v>
      </c>
      <c r="H171" s="13">
        <f t="shared" si="67"/>
        <v>148428060.83999994</v>
      </c>
      <c r="I171" s="13">
        <f t="shared" si="67"/>
        <v>125829471.10999998</v>
      </c>
      <c r="J171" s="13">
        <f t="shared" si="67"/>
        <v>0</v>
      </c>
      <c r="K171" s="13">
        <f t="shared" si="67"/>
        <v>0</v>
      </c>
      <c r="L171" s="13">
        <f t="shared" si="67"/>
        <v>0</v>
      </c>
      <c r="M171" s="13">
        <f t="shared" si="67"/>
        <v>0</v>
      </c>
      <c r="N171" s="13">
        <f t="shared" si="67"/>
        <v>0</v>
      </c>
      <c r="O171" s="13">
        <f t="shared" si="67"/>
        <v>0</v>
      </c>
      <c r="P171" s="13">
        <f t="shared" si="67"/>
        <v>0</v>
      </c>
      <c r="Q171" s="13">
        <f t="shared" si="67"/>
        <v>0</v>
      </c>
      <c r="R171" s="13">
        <f t="shared" si="67"/>
        <v>0</v>
      </c>
      <c r="S171" s="14">
        <f t="shared" si="55"/>
        <v>341477123.82999992</v>
      </c>
    </row>
    <row r="172" spans="2:19" ht="15" customHeight="1" outlineLevel="1" x14ac:dyDescent="0.2">
      <c r="B172" s="62" t="s">
        <v>772</v>
      </c>
      <c r="C172" s="62"/>
      <c r="D172" s="62"/>
      <c r="E172" s="62" t="s">
        <v>142</v>
      </c>
      <c r="F172" s="26">
        <v>15552514.9</v>
      </c>
      <c r="G172" s="1">
        <f>+VLOOKUP($E172,[1]Ejecución!$D$1:$Q$61,[1]Ejecución!E$1,FALSE)</f>
        <v>101286.09</v>
      </c>
      <c r="H172" s="1">
        <f>+VLOOKUP($E172,[1]Ejecución!$D$1:$Q$61,[1]Ejecución!F$1,FALSE)</f>
        <v>534756.1</v>
      </c>
      <c r="I172" s="1">
        <f>+VLOOKUP($E172,[1]Ejecución!$D$1:$Q$61,[1]Ejecución!G$1,FALSE)</f>
        <v>183946.26</v>
      </c>
      <c r="J172" s="1">
        <f>+VLOOKUP($E172,[1]Ejecución!$D$1:$Q$61,[1]Ejecución!H$1,FALSE)</f>
        <v>0</v>
      </c>
      <c r="K172" s="1">
        <f>+VLOOKUP($E172,[1]Ejecución!$D$1:$Q$61,[1]Ejecución!I$1,FALSE)</f>
        <v>0</v>
      </c>
      <c r="L172" s="1">
        <f>+VLOOKUP($E172,[1]Ejecución!$D$1:$Q$61,[1]Ejecución!J$1,FALSE)</f>
        <v>0</v>
      </c>
      <c r="M172" s="1">
        <f>+VLOOKUP($E172,[1]Ejecución!$D$1:$Q$61,[1]Ejecución!K$1,FALSE)</f>
        <v>0</v>
      </c>
      <c r="N172" s="1">
        <f>+VLOOKUP($E172,[1]Ejecución!$D$1:$Q$61,[1]Ejecución!L$1,FALSE)</f>
        <v>0</v>
      </c>
      <c r="O172" s="1">
        <f>+VLOOKUP($E172,[1]Ejecución!$D$1:$Q$61,[1]Ejecución!M$1,FALSE)</f>
        <v>0</v>
      </c>
      <c r="P172" s="1">
        <f>+VLOOKUP($E172,[1]Ejecución!$D$1:$Q$61,[1]Ejecución!N$1,FALSE)</f>
        <v>0</v>
      </c>
      <c r="Q172" s="1">
        <f>+VLOOKUP($E172,[1]Ejecución!$D$1:$Q$61,[1]Ejecución!O$1,FALSE)</f>
        <v>0</v>
      </c>
      <c r="R172" s="1">
        <f>+VLOOKUP($E172,[1]Ejecución!$D$1:$Q$61,[1]Ejecución!P$1,FALSE)</f>
        <v>0</v>
      </c>
      <c r="S172" s="15">
        <f t="shared" si="55"/>
        <v>819988.45</v>
      </c>
    </row>
    <row r="173" spans="2:19" ht="15" hidden="1" customHeight="1" outlineLevel="1" x14ac:dyDescent="0.2">
      <c r="B173" s="62" t="s">
        <v>773</v>
      </c>
      <c r="C173" s="62"/>
      <c r="D173" s="62"/>
      <c r="E173" s="62" t="s">
        <v>143</v>
      </c>
      <c r="F173" s="26">
        <v>0</v>
      </c>
      <c r="G173" s="2"/>
      <c r="H173" s="1"/>
      <c r="S173" s="15">
        <f t="shared" si="55"/>
        <v>0</v>
      </c>
    </row>
    <row r="174" spans="2:19" ht="15" customHeight="1" outlineLevel="1" x14ac:dyDescent="0.2">
      <c r="B174" s="62" t="s">
        <v>774</v>
      </c>
      <c r="C174" s="62"/>
      <c r="D174" s="62"/>
      <c r="E174" s="62" t="s">
        <v>144</v>
      </c>
      <c r="F174" s="26">
        <v>45212078.93</v>
      </c>
      <c r="G174" s="1">
        <f>+VLOOKUP($E174,[1]Ejecución!$D$1:$Q$61,[1]Ejecución!E$1,FALSE)</f>
        <v>403013.14999999997</v>
      </c>
      <c r="H174" s="1">
        <f>+VLOOKUP($E174,[1]Ejecución!$D$1:$Q$61,[1]Ejecución!F$1,FALSE)</f>
        <v>2438982.5</v>
      </c>
      <c r="I174" s="1">
        <f>+VLOOKUP($E174,[1]Ejecución!$D$1:$Q$61,[1]Ejecución!G$1,FALSE)</f>
        <v>2712555.32</v>
      </c>
      <c r="J174" s="1">
        <f>+VLOOKUP($E174,[1]Ejecución!$D$1:$Q$61,[1]Ejecución!H$1,FALSE)</f>
        <v>0</v>
      </c>
      <c r="K174" s="1">
        <f>+VLOOKUP($E174,[1]Ejecución!$D$1:$Q$61,[1]Ejecución!I$1,FALSE)</f>
        <v>0</v>
      </c>
      <c r="L174" s="1">
        <f>+VLOOKUP($E174,[1]Ejecución!$D$1:$Q$61,[1]Ejecución!J$1,FALSE)</f>
        <v>0</v>
      </c>
      <c r="M174" s="1">
        <f>+VLOOKUP($E174,[1]Ejecución!$D$1:$Q$61,[1]Ejecución!K$1,FALSE)</f>
        <v>0</v>
      </c>
      <c r="N174" s="1">
        <f>+VLOOKUP($E174,[1]Ejecución!$D$1:$Q$61,[1]Ejecución!L$1,FALSE)</f>
        <v>0</v>
      </c>
      <c r="O174" s="1">
        <f>+VLOOKUP($E174,[1]Ejecución!$D$1:$Q$61,[1]Ejecución!M$1,FALSE)</f>
        <v>0</v>
      </c>
      <c r="P174" s="1">
        <f>+VLOOKUP($E174,[1]Ejecución!$D$1:$Q$61,[1]Ejecución!N$1,FALSE)</f>
        <v>0</v>
      </c>
      <c r="Q174" s="1">
        <f>+VLOOKUP($E174,[1]Ejecución!$D$1:$Q$61,[1]Ejecución!O$1,FALSE)</f>
        <v>0</v>
      </c>
      <c r="R174" s="1">
        <f>+VLOOKUP($E174,[1]Ejecución!$D$1:$Q$61,[1]Ejecución!P$1,FALSE)</f>
        <v>0</v>
      </c>
      <c r="S174" s="15">
        <f t="shared" si="55"/>
        <v>5554550.9699999997</v>
      </c>
    </row>
    <row r="175" spans="2:19" ht="15" hidden="1" customHeight="1" outlineLevel="1" x14ac:dyDescent="0.2">
      <c r="B175" s="62" t="s">
        <v>775</v>
      </c>
      <c r="C175" s="62"/>
      <c r="D175" s="62"/>
      <c r="E175" s="62" t="s">
        <v>145</v>
      </c>
      <c r="F175" s="26">
        <v>0</v>
      </c>
      <c r="G175" s="2"/>
      <c r="H175" s="1"/>
      <c r="S175" s="15">
        <f t="shared" si="55"/>
        <v>0</v>
      </c>
    </row>
    <row r="176" spans="2:19" ht="15" hidden="1" customHeight="1" outlineLevel="1" x14ac:dyDescent="0.2">
      <c r="B176" s="62" t="s">
        <v>776</v>
      </c>
      <c r="C176" s="62"/>
      <c r="D176" s="62"/>
      <c r="E176" s="62" t="s">
        <v>146</v>
      </c>
      <c r="F176" s="26">
        <v>0</v>
      </c>
      <c r="G176" s="2"/>
      <c r="H176" s="1"/>
      <c r="S176" s="15">
        <f t="shared" si="55"/>
        <v>0</v>
      </c>
    </row>
    <row r="177" spans="2:19" ht="15" customHeight="1" outlineLevel="1" x14ac:dyDescent="0.2">
      <c r="B177" s="62" t="s">
        <v>777</v>
      </c>
      <c r="C177" s="69"/>
      <c r="D177" s="69"/>
      <c r="E177" s="62" t="s">
        <v>147</v>
      </c>
      <c r="F177" s="26">
        <v>11705856100.270006</v>
      </c>
      <c r="G177" s="1">
        <f>+VLOOKUP($E177,[1]Ejecución!$D$1:$Q$61,[1]Ejecución!E$1,FALSE)</f>
        <v>66715292.639999986</v>
      </c>
      <c r="H177" s="1">
        <f>+VLOOKUP($E177,[1]Ejecución!$D$1:$Q$61,[1]Ejecución!F$1,FALSE)</f>
        <v>145454322.23999995</v>
      </c>
      <c r="I177" s="1">
        <f>+VLOOKUP($E177,[1]Ejecución!$D$1:$Q$61,[1]Ejecución!G$1,FALSE)</f>
        <v>122932969.52999999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28">
        <f t="shared" si="55"/>
        <v>335102584.40999991</v>
      </c>
    </row>
    <row r="178" spans="2:19" ht="15" hidden="1" customHeight="1" outlineLevel="1" x14ac:dyDescent="0.2">
      <c r="B178" s="62" t="s">
        <v>778</v>
      </c>
      <c r="C178" s="62"/>
      <c r="D178" s="62"/>
      <c r="E178" s="64" t="s">
        <v>148</v>
      </c>
      <c r="F178" s="26">
        <v>0</v>
      </c>
      <c r="G178" s="2"/>
      <c r="S178" s="15">
        <f t="shared" si="55"/>
        <v>0</v>
      </c>
    </row>
    <row r="179" spans="2:19" ht="23.25" customHeight="1" collapsed="1" x14ac:dyDescent="0.2">
      <c r="B179" s="64" t="s">
        <v>779</v>
      </c>
      <c r="C179" s="64"/>
      <c r="D179" s="64"/>
      <c r="E179" s="62" t="s">
        <v>149</v>
      </c>
      <c r="F179" s="27">
        <v>336475688.87</v>
      </c>
      <c r="G179" s="13">
        <f t="shared" ref="G179:R179" si="68">+SUM(G180:G187)</f>
        <v>858050.63</v>
      </c>
      <c r="H179" s="13">
        <f t="shared" si="68"/>
        <v>15509845.650000002</v>
      </c>
      <c r="I179" s="13">
        <f t="shared" si="68"/>
        <v>4290522.47</v>
      </c>
      <c r="J179" s="13">
        <f t="shared" si="68"/>
        <v>0</v>
      </c>
      <c r="K179" s="13">
        <f t="shared" si="68"/>
        <v>0</v>
      </c>
      <c r="L179" s="13">
        <f t="shared" si="68"/>
        <v>0</v>
      </c>
      <c r="M179" s="13">
        <f t="shared" si="68"/>
        <v>0</v>
      </c>
      <c r="N179" s="13">
        <f t="shared" si="68"/>
        <v>0</v>
      </c>
      <c r="O179" s="13">
        <f t="shared" si="68"/>
        <v>0</v>
      </c>
      <c r="P179" s="13">
        <f t="shared" si="68"/>
        <v>0</v>
      </c>
      <c r="Q179" s="13">
        <f t="shared" si="68"/>
        <v>0</v>
      </c>
      <c r="R179" s="13">
        <f t="shared" si="68"/>
        <v>0</v>
      </c>
      <c r="S179" s="14">
        <f t="shared" si="55"/>
        <v>20658418.750000004</v>
      </c>
    </row>
    <row r="180" spans="2:19" ht="22.5" customHeight="1" outlineLevel="1" x14ac:dyDescent="0.2">
      <c r="B180" s="62" t="s">
        <v>780</v>
      </c>
      <c r="C180" s="62"/>
      <c r="D180" s="62"/>
      <c r="E180" s="62" t="s">
        <v>150</v>
      </c>
      <c r="F180" s="26">
        <v>985422</v>
      </c>
      <c r="G180" s="1">
        <f>+VLOOKUP($E180,[1]Ejecución!$D$1:$Q$61,[1]Ejecución!E$1,FALSE)</f>
        <v>4484</v>
      </c>
      <c r="H180" s="1">
        <f>+VLOOKUP($E180,[1]Ejecución!$D$1:$Q$61,[1]Ejecución!F$1,FALSE)</f>
        <v>7790</v>
      </c>
      <c r="I180" s="1">
        <f>+VLOOKUP($E180,[1]Ejecución!$D$1:$Q$61,[1]Ejecución!G$1,FALSE)</f>
        <v>27760.3</v>
      </c>
      <c r="J180" s="1">
        <f>+VLOOKUP($E180,[1]Ejecución!$D$1:$Q$61,[1]Ejecución!H$1,FALSE)</f>
        <v>0</v>
      </c>
      <c r="K180" s="1">
        <f>+VLOOKUP($E180,[1]Ejecución!$D$1:$Q$61,[1]Ejecución!I$1,FALSE)</f>
        <v>0</v>
      </c>
      <c r="L180" s="1">
        <f>+VLOOKUP($E180,[1]Ejecución!$D$1:$Q$61,[1]Ejecución!J$1,FALSE)</f>
        <v>0</v>
      </c>
      <c r="M180" s="1">
        <f>+VLOOKUP($E180,[1]Ejecución!$D$1:$Q$61,[1]Ejecución!K$1,FALSE)</f>
        <v>0</v>
      </c>
      <c r="N180" s="1">
        <f>+VLOOKUP($E180,[1]Ejecución!$D$1:$Q$61,[1]Ejecución!L$1,FALSE)</f>
        <v>0</v>
      </c>
      <c r="O180" s="1">
        <f>+VLOOKUP($E180,[1]Ejecución!$D$1:$Q$61,[1]Ejecución!M$1,FALSE)</f>
        <v>0</v>
      </c>
      <c r="P180" s="1">
        <f>+VLOOKUP($E180,[1]Ejecución!$D$1:$Q$61,[1]Ejecución!N$1,FALSE)</f>
        <v>0</v>
      </c>
      <c r="Q180" s="1">
        <f>+VLOOKUP($E180,[1]Ejecución!$D$1:$Q$61,[1]Ejecución!O$1,FALSE)</f>
        <v>0</v>
      </c>
      <c r="R180" s="1">
        <f>+VLOOKUP($E180,[1]Ejecución!$D$1:$Q$61,[1]Ejecución!P$1,FALSE)</f>
        <v>0</v>
      </c>
      <c r="S180" s="15">
        <f t="shared" si="55"/>
        <v>40034.300000000003</v>
      </c>
    </row>
    <row r="181" spans="2:19" ht="25.5" customHeight="1" outlineLevel="1" x14ac:dyDescent="0.2">
      <c r="B181" s="64" t="s">
        <v>781</v>
      </c>
      <c r="C181" s="62"/>
      <c r="D181" s="62"/>
      <c r="E181" s="62" t="s">
        <v>151</v>
      </c>
      <c r="F181" s="26">
        <v>151085041.19999999</v>
      </c>
      <c r="G181" s="1">
        <f>+VLOOKUP($E181,[1]Ejecución!$D$1:$Q$61,[1]Ejecución!E$1,FALSE)</f>
        <v>662693.92999999993</v>
      </c>
      <c r="H181" s="1">
        <f>+VLOOKUP($E181,[1]Ejecución!$D$1:$Q$61,[1]Ejecución!F$1,FALSE)</f>
        <v>14166514.700000001</v>
      </c>
      <c r="I181" s="1">
        <f>+VLOOKUP($E181,[1]Ejecución!$D$1:$Q$61,[1]Ejecución!G$1,FALSE)</f>
        <v>1651684.24</v>
      </c>
      <c r="J181" s="1">
        <f>+VLOOKUP($E181,[1]Ejecución!$D$1:$Q$61,[1]Ejecución!H$1,FALSE)</f>
        <v>0</v>
      </c>
      <c r="K181" s="1">
        <f>+VLOOKUP($E181,[1]Ejecución!$D$1:$Q$61,[1]Ejecución!I$1,FALSE)</f>
        <v>0</v>
      </c>
      <c r="L181" s="1">
        <f>+VLOOKUP($E181,[1]Ejecución!$D$1:$Q$61,[1]Ejecución!J$1,FALSE)</f>
        <v>0</v>
      </c>
      <c r="M181" s="1">
        <f>+VLOOKUP($E181,[1]Ejecución!$D$1:$Q$61,[1]Ejecución!K$1,FALSE)</f>
        <v>0</v>
      </c>
      <c r="N181" s="1">
        <f>+VLOOKUP($E181,[1]Ejecución!$D$1:$Q$61,[1]Ejecución!L$1,FALSE)</f>
        <v>0</v>
      </c>
      <c r="O181" s="1">
        <f>+VLOOKUP($E181,[1]Ejecución!$D$1:$Q$61,[1]Ejecución!M$1,FALSE)</f>
        <v>0</v>
      </c>
      <c r="P181" s="1">
        <f>+VLOOKUP($E181,[1]Ejecución!$D$1:$Q$61,[1]Ejecución!N$1,FALSE)</f>
        <v>0</v>
      </c>
      <c r="Q181" s="1">
        <f>+VLOOKUP($E181,[1]Ejecución!$D$1:$Q$61,[1]Ejecución!O$1,FALSE)</f>
        <v>0</v>
      </c>
      <c r="R181" s="1">
        <f>+VLOOKUP($E181,[1]Ejecución!$D$1:$Q$61,[1]Ejecución!P$1,FALSE)</f>
        <v>0</v>
      </c>
      <c r="S181" s="15">
        <f t="shared" si="55"/>
        <v>16480892.870000001</v>
      </c>
    </row>
    <row r="182" spans="2:19" ht="15" hidden="1" customHeight="1" outlineLevel="1" x14ac:dyDescent="0.2">
      <c r="B182" s="62" t="s">
        <v>782</v>
      </c>
      <c r="C182" s="62"/>
      <c r="D182" s="62"/>
      <c r="E182" s="62" t="s">
        <v>152</v>
      </c>
      <c r="F182" s="26">
        <v>0</v>
      </c>
      <c r="G182" s="2"/>
      <c r="S182" s="15">
        <f t="shared" si="55"/>
        <v>0</v>
      </c>
    </row>
    <row r="183" spans="2:19" ht="21.75" hidden="1" customHeight="1" outlineLevel="1" x14ac:dyDescent="0.2">
      <c r="B183" s="64" t="s">
        <v>783</v>
      </c>
      <c r="C183" s="62"/>
      <c r="D183" s="62"/>
      <c r="E183" s="62" t="s">
        <v>153</v>
      </c>
      <c r="F183" s="26">
        <v>0</v>
      </c>
      <c r="G183" s="2"/>
      <c r="S183" s="15">
        <f t="shared" si="55"/>
        <v>0</v>
      </c>
    </row>
    <row r="184" spans="2:19" ht="24" customHeight="1" outlineLevel="1" x14ac:dyDescent="0.2">
      <c r="B184" s="62" t="s">
        <v>784</v>
      </c>
      <c r="C184" s="62"/>
      <c r="D184" s="62"/>
      <c r="E184" s="62" t="s">
        <v>154</v>
      </c>
      <c r="F184" s="26">
        <v>19530561.43</v>
      </c>
      <c r="G184" s="1">
        <f>+VLOOKUP($E184,[1]Ejecución!$D$1:$Q$61,[1]Ejecución!E$1,FALSE)</f>
        <v>39419.940000000017</v>
      </c>
      <c r="H184" s="1">
        <f>+VLOOKUP($E184,[1]Ejecución!$D$1:$Q$61,[1]Ejecución!F$1,FALSE)</f>
        <v>308627.31000000006</v>
      </c>
      <c r="I184" s="1">
        <f>+VLOOKUP($E184,[1]Ejecución!$D$1:$Q$61,[1]Ejecución!G$1,FALSE)</f>
        <v>2349049.41</v>
      </c>
      <c r="J184" s="1">
        <f>+VLOOKUP($E184,[1]Ejecución!$D$1:$Q$61,[1]Ejecución!H$1,FALSE)</f>
        <v>0</v>
      </c>
      <c r="K184" s="1">
        <f>+VLOOKUP($E184,[1]Ejecución!$D$1:$Q$61,[1]Ejecución!I$1,FALSE)</f>
        <v>0</v>
      </c>
      <c r="L184" s="1">
        <f>+VLOOKUP($E184,[1]Ejecución!$D$1:$Q$61,[1]Ejecución!J$1,FALSE)</f>
        <v>0</v>
      </c>
      <c r="M184" s="1">
        <f>+VLOOKUP($E184,[1]Ejecución!$D$1:$Q$61,[1]Ejecución!K$1,FALSE)</f>
        <v>0</v>
      </c>
      <c r="N184" s="1">
        <f>+VLOOKUP($E184,[1]Ejecución!$D$1:$Q$61,[1]Ejecución!L$1,FALSE)</f>
        <v>0</v>
      </c>
      <c r="O184" s="1">
        <f>+VLOOKUP($E184,[1]Ejecución!$D$1:$Q$61,[1]Ejecución!M$1,FALSE)</f>
        <v>0</v>
      </c>
      <c r="P184" s="1">
        <f>+VLOOKUP($E184,[1]Ejecución!$D$1:$Q$61,[1]Ejecución!N$1,FALSE)</f>
        <v>0</v>
      </c>
      <c r="Q184" s="1">
        <f>+VLOOKUP($E184,[1]Ejecución!$D$1:$Q$61,[1]Ejecución!O$1,FALSE)</f>
        <v>0</v>
      </c>
      <c r="R184" s="1">
        <f>+VLOOKUP($E184,[1]Ejecución!$D$1:$Q$61,[1]Ejecución!P$1,FALSE)</f>
        <v>0</v>
      </c>
      <c r="S184" s="15">
        <f t="shared" si="55"/>
        <v>2697096.66</v>
      </c>
    </row>
    <row r="185" spans="2:19" ht="21.75" customHeight="1" outlineLevel="1" x14ac:dyDescent="0.2">
      <c r="B185" s="64" t="s">
        <v>785</v>
      </c>
      <c r="C185" s="62"/>
      <c r="D185" s="62"/>
      <c r="E185" s="62" t="s">
        <v>155</v>
      </c>
      <c r="F185" s="26">
        <v>10544250</v>
      </c>
      <c r="G185" s="1">
        <f>+VLOOKUP($E185,[1]Ejecución!$D$1:$Q$61,[1]Ejecución!E$1,FALSE)</f>
        <v>107825.8</v>
      </c>
      <c r="H185" s="1">
        <f>+VLOOKUP($E185,[1]Ejecución!$D$1:$Q$61,[1]Ejecución!F$1,FALSE)</f>
        <v>209860.67</v>
      </c>
      <c r="I185" s="1">
        <f>+VLOOKUP($E185,[1]Ejecución!$D$1:$Q$61,[1]Ejecución!G$1,FALSE)</f>
        <v>245720.75</v>
      </c>
      <c r="J185" s="1">
        <f>+VLOOKUP($E185,[1]Ejecución!$D$1:$Q$61,[1]Ejecución!H$1,FALSE)</f>
        <v>0</v>
      </c>
      <c r="K185" s="1">
        <f>+VLOOKUP($E185,[1]Ejecución!$D$1:$Q$61,[1]Ejecución!I$1,FALSE)</f>
        <v>0</v>
      </c>
      <c r="L185" s="1">
        <f>+VLOOKUP($E185,[1]Ejecución!$D$1:$Q$61,[1]Ejecución!J$1,FALSE)</f>
        <v>0</v>
      </c>
      <c r="M185" s="1">
        <f>+VLOOKUP($E185,[1]Ejecución!$D$1:$Q$61,[1]Ejecución!K$1,FALSE)</f>
        <v>0</v>
      </c>
      <c r="N185" s="1">
        <f>+VLOOKUP($E185,[1]Ejecución!$D$1:$Q$61,[1]Ejecución!L$1,FALSE)</f>
        <v>0</v>
      </c>
      <c r="O185" s="1">
        <f>+VLOOKUP($E185,[1]Ejecución!$D$1:$Q$61,[1]Ejecución!M$1,FALSE)</f>
        <v>0</v>
      </c>
      <c r="P185" s="1">
        <f>+VLOOKUP($E185,[1]Ejecución!$D$1:$Q$61,[1]Ejecución!N$1,FALSE)</f>
        <v>0</v>
      </c>
      <c r="Q185" s="1">
        <f>+VLOOKUP($E185,[1]Ejecución!$D$1:$Q$61,[1]Ejecución!O$1,FALSE)</f>
        <v>0</v>
      </c>
      <c r="R185" s="1">
        <f>+VLOOKUP($E185,[1]Ejecución!$D$1:$Q$61,[1]Ejecución!P$1,FALSE)</f>
        <v>0</v>
      </c>
      <c r="S185" s="15">
        <f t="shared" si="55"/>
        <v>563407.22</v>
      </c>
    </row>
    <row r="186" spans="2:19" ht="17.25" customHeight="1" outlineLevel="1" x14ac:dyDescent="0.2">
      <c r="B186" s="62" t="s">
        <v>786</v>
      </c>
      <c r="C186" s="62"/>
      <c r="D186" s="62"/>
      <c r="E186" s="62" t="s">
        <v>156</v>
      </c>
      <c r="F186" s="26">
        <v>154330414.24000001</v>
      </c>
      <c r="G186" s="1">
        <f>+VLOOKUP($E186,[1]Ejecución!$D$1:$Q$61,[1]Ejecución!E$1,FALSE)</f>
        <v>43626.96</v>
      </c>
      <c r="H186" s="1">
        <f>+VLOOKUP($E186,[1]Ejecución!$D$1:$Q$61,[1]Ejecución!F$1,FALSE)</f>
        <v>817052.97</v>
      </c>
      <c r="I186" s="1">
        <f>+VLOOKUP($E186,[1]Ejecución!$D$1:$Q$61,[1]Ejecución!G$1,FALSE)</f>
        <v>16307.769999999999</v>
      </c>
      <c r="J186" s="1">
        <f>+VLOOKUP($E186,[1]Ejecución!$D$1:$Q$61,[1]Ejecución!H$1,FALSE)</f>
        <v>0</v>
      </c>
      <c r="K186" s="1">
        <f>+VLOOKUP($E186,[1]Ejecución!$D$1:$Q$61,[1]Ejecución!I$1,FALSE)</f>
        <v>0</v>
      </c>
      <c r="L186" s="1">
        <f>+VLOOKUP($E186,[1]Ejecución!$D$1:$Q$61,[1]Ejecución!J$1,FALSE)</f>
        <v>0</v>
      </c>
      <c r="M186" s="1">
        <f>+VLOOKUP($E186,[1]Ejecución!$D$1:$Q$61,[1]Ejecución!K$1,FALSE)</f>
        <v>0</v>
      </c>
      <c r="N186" s="1">
        <f>+VLOOKUP($E186,[1]Ejecución!$D$1:$Q$61,[1]Ejecución!L$1,FALSE)</f>
        <v>0</v>
      </c>
      <c r="O186" s="1">
        <f>+VLOOKUP($E186,[1]Ejecución!$D$1:$Q$61,[1]Ejecución!M$1,FALSE)</f>
        <v>0</v>
      </c>
      <c r="P186" s="1">
        <f>+VLOOKUP($E186,[1]Ejecución!$D$1:$Q$61,[1]Ejecución!N$1,FALSE)</f>
        <v>0</v>
      </c>
      <c r="Q186" s="1">
        <f>+VLOOKUP($E186,[1]Ejecución!$D$1:$Q$61,[1]Ejecución!O$1,FALSE)</f>
        <v>0</v>
      </c>
      <c r="R186" s="1">
        <f>+VLOOKUP($E186,[1]Ejecución!$D$1:$Q$61,[1]Ejecución!P$1,FALSE)</f>
        <v>0</v>
      </c>
      <c r="S186" s="15">
        <f t="shared" si="55"/>
        <v>876987.7</v>
      </c>
    </row>
    <row r="187" spans="2:19" ht="15" hidden="1" customHeight="1" outlineLevel="1" x14ac:dyDescent="0.2">
      <c r="B187" s="64" t="s">
        <v>787</v>
      </c>
      <c r="C187" s="62"/>
      <c r="D187" s="62"/>
      <c r="E187" s="64" t="s">
        <v>157</v>
      </c>
      <c r="F187" s="26">
        <v>0</v>
      </c>
      <c r="G187" s="2"/>
      <c r="S187" s="15">
        <f t="shared" si="55"/>
        <v>0</v>
      </c>
    </row>
    <row r="188" spans="2:19" ht="15" hidden="1" customHeight="1" x14ac:dyDescent="0.2">
      <c r="B188" s="62" t="s">
        <v>788</v>
      </c>
      <c r="C188" s="64"/>
      <c r="D188" s="64"/>
      <c r="E188" s="64" t="s">
        <v>158</v>
      </c>
      <c r="F188" s="26">
        <v>0</v>
      </c>
      <c r="G188" s="1">
        <f>+G189</f>
        <v>0</v>
      </c>
      <c r="H188" s="1">
        <f t="shared" ref="H188:R188" si="69">+H189</f>
        <v>0</v>
      </c>
      <c r="I188" s="1">
        <f t="shared" si="69"/>
        <v>0</v>
      </c>
      <c r="J188" s="1">
        <f t="shared" si="69"/>
        <v>0</v>
      </c>
      <c r="K188" s="1">
        <f t="shared" si="69"/>
        <v>0</v>
      </c>
      <c r="L188" s="1">
        <f t="shared" si="69"/>
        <v>0</v>
      </c>
      <c r="M188" s="1">
        <f t="shared" si="69"/>
        <v>0</v>
      </c>
      <c r="N188" s="1">
        <f t="shared" si="69"/>
        <v>0</v>
      </c>
      <c r="O188" s="1">
        <f t="shared" si="69"/>
        <v>0</v>
      </c>
      <c r="P188" s="1">
        <f t="shared" si="69"/>
        <v>0</v>
      </c>
      <c r="Q188" s="1">
        <f t="shared" si="69"/>
        <v>0</v>
      </c>
      <c r="R188" s="1">
        <f t="shared" si="69"/>
        <v>0</v>
      </c>
      <c r="S188" s="14">
        <f t="shared" si="55"/>
        <v>0</v>
      </c>
    </row>
    <row r="189" spans="2:19" ht="15" hidden="1" customHeight="1" outlineLevel="1" x14ac:dyDescent="0.2">
      <c r="B189" s="64" t="s">
        <v>789</v>
      </c>
      <c r="C189" s="62"/>
      <c r="D189" s="62"/>
      <c r="E189" s="64" t="s">
        <v>158</v>
      </c>
      <c r="F189" s="26">
        <v>0</v>
      </c>
      <c r="G189" s="2"/>
      <c r="S189" s="15">
        <f t="shared" si="55"/>
        <v>0</v>
      </c>
    </row>
    <row r="190" spans="2:19" ht="20.25" customHeight="1" collapsed="1" x14ac:dyDescent="0.2">
      <c r="B190" s="62" t="s">
        <v>790</v>
      </c>
      <c r="C190" s="64"/>
      <c r="D190" s="64"/>
      <c r="E190" s="64" t="s">
        <v>159</v>
      </c>
      <c r="F190" s="27">
        <v>610596407.87118495</v>
      </c>
      <c r="G190" s="13">
        <f t="shared" ref="G190:R190" si="70">+G191+G193+G195+G197+G199+G203+G208+G215+G219</f>
        <v>69594387.050000057</v>
      </c>
      <c r="H190" s="13">
        <f t="shared" si="70"/>
        <v>51806077.920000032</v>
      </c>
      <c r="I190" s="13">
        <f t="shared" si="70"/>
        <v>54455106.069999993</v>
      </c>
      <c r="J190" s="13">
        <f t="shared" si="70"/>
        <v>0</v>
      </c>
      <c r="K190" s="13">
        <f t="shared" si="70"/>
        <v>0</v>
      </c>
      <c r="L190" s="13">
        <f t="shared" si="70"/>
        <v>0</v>
      </c>
      <c r="M190" s="13">
        <f t="shared" si="70"/>
        <v>0</v>
      </c>
      <c r="N190" s="13">
        <f t="shared" si="70"/>
        <v>0</v>
      </c>
      <c r="O190" s="13">
        <f t="shared" si="70"/>
        <v>0</v>
      </c>
      <c r="P190" s="13">
        <f t="shared" si="70"/>
        <v>0</v>
      </c>
      <c r="Q190" s="13">
        <f t="shared" si="70"/>
        <v>0</v>
      </c>
      <c r="R190" s="13">
        <f t="shared" si="70"/>
        <v>0</v>
      </c>
      <c r="S190" s="14">
        <f t="shared" si="55"/>
        <v>175855571.04000008</v>
      </c>
    </row>
    <row r="191" spans="2:19" ht="15" customHeight="1" x14ac:dyDescent="0.2">
      <c r="B191" s="62" t="s">
        <v>791</v>
      </c>
      <c r="C191" s="64"/>
      <c r="D191" s="64"/>
      <c r="E191" s="62" t="s">
        <v>160</v>
      </c>
      <c r="F191" s="24">
        <v>3013111.12</v>
      </c>
      <c r="G191" s="13">
        <f>+G192</f>
        <v>46964</v>
      </c>
      <c r="H191" s="13">
        <f t="shared" ref="H191:R191" si="71">+H192</f>
        <v>152975</v>
      </c>
      <c r="I191" s="13">
        <f t="shared" si="71"/>
        <v>80980.78</v>
      </c>
      <c r="J191" s="13">
        <f t="shared" si="71"/>
        <v>0</v>
      </c>
      <c r="K191" s="13">
        <f t="shared" si="71"/>
        <v>0</v>
      </c>
      <c r="L191" s="13">
        <f t="shared" si="71"/>
        <v>0</v>
      </c>
      <c r="M191" s="13">
        <f t="shared" si="71"/>
        <v>0</v>
      </c>
      <c r="N191" s="13">
        <f t="shared" si="71"/>
        <v>0</v>
      </c>
      <c r="O191" s="13">
        <f t="shared" si="71"/>
        <v>0</v>
      </c>
      <c r="P191" s="13">
        <f t="shared" si="71"/>
        <v>0</v>
      </c>
      <c r="Q191" s="13">
        <f t="shared" si="71"/>
        <v>0</v>
      </c>
      <c r="R191" s="13">
        <f t="shared" si="71"/>
        <v>0</v>
      </c>
      <c r="S191" s="14">
        <f t="shared" si="55"/>
        <v>280919.78000000003</v>
      </c>
    </row>
    <row r="192" spans="2:19" ht="15" hidden="1" customHeight="1" outlineLevel="1" x14ac:dyDescent="0.2">
      <c r="B192" s="62" t="s">
        <v>792</v>
      </c>
      <c r="C192" s="62"/>
      <c r="D192" s="62"/>
      <c r="E192" s="62" t="s">
        <v>160</v>
      </c>
      <c r="F192" s="26">
        <v>3013111.12</v>
      </c>
      <c r="G192" s="1">
        <f>+VLOOKUP($E192,[1]Ejecución!$D$1:$Q$61,[1]Ejecución!E$1,FALSE)</f>
        <v>46964</v>
      </c>
      <c r="H192" s="1">
        <f>+VLOOKUP($E192,[1]Ejecución!$D$1:$Q$61,[1]Ejecución!F$1,FALSE)</f>
        <v>152975</v>
      </c>
      <c r="I192" s="1">
        <f>+VLOOKUP($E192,[1]Ejecución!$D$1:$Q$61,[1]Ejecución!G$1,FALSE)</f>
        <v>80980.78</v>
      </c>
      <c r="J192" s="1">
        <f>+VLOOKUP($E192,[1]Ejecución!$D$1:$Q$61,[1]Ejecución!H$1,FALSE)</f>
        <v>0</v>
      </c>
      <c r="K192" s="1">
        <f>+VLOOKUP($E192,[1]Ejecución!$D$1:$Q$61,[1]Ejecución!I$1,FALSE)</f>
        <v>0</v>
      </c>
      <c r="L192" s="1">
        <f>+VLOOKUP($E192,[1]Ejecución!$D$1:$Q$61,[1]Ejecución!J$1,FALSE)</f>
        <v>0</v>
      </c>
      <c r="M192" s="1">
        <f>+VLOOKUP($E192,[1]Ejecución!$D$1:$Q$61,[1]Ejecución!K$1,FALSE)</f>
        <v>0</v>
      </c>
      <c r="N192" s="1">
        <f>+VLOOKUP($E192,[1]Ejecución!$D$1:$Q$61,[1]Ejecución!L$1,FALSE)</f>
        <v>0</v>
      </c>
      <c r="O192" s="1">
        <f>+VLOOKUP($E192,[1]Ejecución!$D$1:$Q$61,[1]Ejecución!M$1,FALSE)</f>
        <v>0</v>
      </c>
      <c r="P192" s="1">
        <f>+VLOOKUP($E192,[1]Ejecución!$D$1:$Q$61,[1]Ejecución!N$1,FALSE)</f>
        <v>0</v>
      </c>
      <c r="Q192" s="1">
        <f>+VLOOKUP($E192,[1]Ejecución!$D$1:$Q$61,[1]Ejecución!O$1,FALSE)</f>
        <v>0</v>
      </c>
      <c r="R192" s="1">
        <f>+VLOOKUP($E192,[1]Ejecución!$D$1:$Q$61,[1]Ejecución!P$1,FALSE)</f>
        <v>0</v>
      </c>
      <c r="S192" s="15">
        <f t="shared" si="55"/>
        <v>280919.78000000003</v>
      </c>
    </row>
    <row r="193" spans="2:19" ht="15" customHeight="1" collapsed="1" x14ac:dyDescent="0.2">
      <c r="B193" s="62" t="s">
        <v>793</v>
      </c>
      <c r="C193" s="64"/>
      <c r="D193" s="64"/>
      <c r="E193" s="62" t="s">
        <v>161</v>
      </c>
      <c r="F193" s="29">
        <v>258645279.79118502</v>
      </c>
      <c r="G193" s="23">
        <f t="shared" ref="G193:S193" si="72">+G194</f>
        <v>63222580.380000055</v>
      </c>
      <c r="H193" s="13">
        <f t="shared" si="72"/>
        <v>18364888.23000003</v>
      </c>
      <c r="I193" s="16">
        <f t="shared" si="72"/>
        <v>42997858.529999979</v>
      </c>
      <c r="J193" s="16">
        <f t="shared" si="72"/>
        <v>0</v>
      </c>
      <c r="K193" s="16">
        <f t="shared" si="72"/>
        <v>0</v>
      </c>
      <c r="L193" s="16">
        <f t="shared" si="72"/>
        <v>0</v>
      </c>
      <c r="M193" s="16">
        <f t="shared" si="72"/>
        <v>0</v>
      </c>
      <c r="N193" s="16">
        <f t="shared" si="72"/>
        <v>0</v>
      </c>
      <c r="O193" s="16">
        <f t="shared" si="72"/>
        <v>0</v>
      </c>
      <c r="P193" s="16">
        <f t="shared" si="72"/>
        <v>0</v>
      </c>
      <c r="Q193" s="16">
        <f t="shared" si="72"/>
        <v>0</v>
      </c>
      <c r="R193" s="16">
        <f t="shared" si="72"/>
        <v>0</v>
      </c>
      <c r="S193" s="14">
        <f t="shared" si="55"/>
        <v>124585327.14000008</v>
      </c>
    </row>
    <row r="194" spans="2:19" ht="15" hidden="1" customHeight="1" outlineLevel="1" x14ac:dyDescent="0.2">
      <c r="B194" s="62" t="s">
        <v>794</v>
      </c>
      <c r="C194" s="62"/>
      <c r="D194" s="62"/>
      <c r="E194" s="62" t="s">
        <v>161</v>
      </c>
      <c r="F194" s="26">
        <v>258645279.79118502</v>
      </c>
      <c r="G194" s="20">
        <f>+[1]Ejecución!E60</f>
        <v>63222580.380000055</v>
      </c>
      <c r="H194" s="20">
        <f>+[1]Ejecución!F60</f>
        <v>18364888.23000003</v>
      </c>
      <c r="I194" s="20">
        <f>+[1]Ejecución!G60</f>
        <v>42997858.529999979</v>
      </c>
      <c r="J194" s="20">
        <f>+[1]Ejecución!H60</f>
        <v>0</v>
      </c>
      <c r="K194" s="20">
        <f>+[1]Ejecución!I60</f>
        <v>0</v>
      </c>
      <c r="L194" s="20">
        <f>+[1]Ejecución!J60</f>
        <v>0</v>
      </c>
      <c r="M194" s="20">
        <f>+[1]Ejecución!K60</f>
        <v>0</v>
      </c>
      <c r="N194" s="20">
        <f>+[1]Ejecución!L60</f>
        <v>0</v>
      </c>
      <c r="O194" s="20">
        <f>+[1]Ejecución!M60</f>
        <v>0</v>
      </c>
      <c r="P194" s="20">
        <f>+[1]Ejecución!N60</f>
        <v>0</v>
      </c>
      <c r="Q194" s="20">
        <f>+[1]Ejecución!O60</f>
        <v>0</v>
      </c>
      <c r="R194" s="20">
        <f>+[1]Ejecución!P60</f>
        <v>0</v>
      </c>
      <c r="S194" s="15">
        <f t="shared" si="55"/>
        <v>124585327.14000008</v>
      </c>
    </row>
    <row r="195" spans="2:19" ht="15" customHeight="1" collapsed="1" x14ac:dyDescent="0.2">
      <c r="B195" s="62" t="s">
        <v>795</v>
      </c>
      <c r="C195" s="64"/>
      <c r="D195" s="64"/>
      <c r="E195" s="62" t="s">
        <v>162</v>
      </c>
      <c r="F195" s="26">
        <v>60000</v>
      </c>
      <c r="G195" s="9">
        <f>+G196</f>
        <v>16551.150000000001</v>
      </c>
      <c r="H195" s="9">
        <f t="shared" ref="H195:I195" si="73">+H196</f>
        <v>158258.23999999999</v>
      </c>
      <c r="I195" s="9">
        <f t="shared" si="73"/>
        <v>15000</v>
      </c>
      <c r="S195" s="14">
        <f t="shared" si="55"/>
        <v>189809.38999999998</v>
      </c>
    </row>
    <row r="196" spans="2:19" ht="15" hidden="1" customHeight="1" outlineLevel="1" x14ac:dyDescent="0.2">
      <c r="B196" s="62" t="s">
        <v>796</v>
      </c>
      <c r="C196" s="62"/>
      <c r="D196" s="62"/>
      <c r="E196" s="62" t="s">
        <v>162</v>
      </c>
      <c r="F196" s="26">
        <v>60000</v>
      </c>
      <c r="G196" s="1">
        <f>+VLOOKUP($E196,[1]Ejecución!$D$1:$Q$61,[1]Ejecución!E$1,FALSE)</f>
        <v>16551.150000000001</v>
      </c>
      <c r="H196" s="1">
        <f>+VLOOKUP($E196,[1]Ejecución!$D$1:$Q$61,[1]Ejecución!F$1,FALSE)</f>
        <v>158258.23999999999</v>
      </c>
      <c r="I196" s="1">
        <f>+VLOOKUP($E196,[1]Ejecución!$D$1:$Q$61,[1]Ejecución!G$1,FALSE)</f>
        <v>15000</v>
      </c>
      <c r="J196" s="1">
        <f>+VLOOKUP($E196,[1]Ejecución!$D$1:$Q$61,[1]Ejecución!H$1,FALSE)</f>
        <v>0</v>
      </c>
      <c r="K196" s="1">
        <f>+VLOOKUP($E196,[1]Ejecución!$D$1:$Q$61,[1]Ejecución!I$1,FALSE)</f>
        <v>0</v>
      </c>
      <c r="L196" s="1">
        <f>+VLOOKUP($E196,[1]Ejecución!$D$1:$Q$61,[1]Ejecución!J$1,FALSE)</f>
        <v>0</v>
      </c>
      <c r="M196" s="1">
        <f>+VLOOKUP($E196,[1]Ejecución!$D$1:$Q$61,[1]Ejecución!K$1,FALSE)</f>
        <v>0</v>
      </c>
      <c r="N196" s="1">
        <f>+VLOOKUP($E196,[1]Ejecución!$D$1:$Q$61,[1]Ejecución!L$1,FALSE)</f>
        <v>0</v>
      </c>
      <c r="O196" s="1">
        <f>+VLOOKUP($E196,[1]Ejecución!$D$1:$Q$61,[1]Ejecución!M$1,FALSE)</f>
        <v>0</v>
      </c>
      <c r="P196" s="1">
        <f>+VLOOKUP($E196,[1]Ejecución!$D$1:$Q$61,[1]Ejecución!N$1,FALSE)</f>
        <v>0</v>
      </c>
      <c r="Q196" s="1">
        <f>+VLOOKUP($E196,[1]Ejecución!$D$1:$Q$61,[1]Ejecución!O$1,FALSE)</f>
        <v>0</v>
      </c>
      <c r="R196" s="1">
        <f>+VLOOKUP($E196,[1]Ejecución!$D$1:$Q$61,[1]Ejecución!P$1,FALSE)</f>
        <v>0</v>
      </c>
      <c r="S196" s="15">
        <f t="shared" si="55"/>
        <v>189809.38999999998</v>
      </c>
    </row>
    <row r="197" spans="2:19" ht="15" hidden="1" customHeight="1" x14ac:dyDescent="0.2">
      <c r="B197" s="62" t="s">
        <v>797</v>
      </c>
      <c r="C197" s="64"/>
      <c r="D197" s="64"/>
      <c r="E197" s="62" t="s">
        <v>163</v>
      </c>
      <c r="F197" s="26">
        <v>0</v>
      </c>
      <c r="G197" s="1">
        <f t="shared" ref="G197:R197" si="74">+G198</f>
        <v>0</v>
      </c>
      <c r="H197" s="1">
        <f t="shared" si="74"/>
        <v>0</v>
      </c>
      <c r="I197" s="1">
        <f t="shared" si="74"/>
        <v>0</v>
      </c>
      <c r="J197" s="1">
        <f t="shared" si="74"/>
        <v>0</v>
      </c>
      <c r="K197" s="1">
        <f t="shared" si="74"/>
        <v>0</v>
      </c>
      <c r="L197" s="1">
        <f t="shared" si="74"/>
        <v>0</v>
      </c>
      <c r="M197" s="1">
        <f t="shared" si="74"/>
        <v>0</v>
      </c>
      <c r="N197" s="1">
        <f t="shared" si="74"/>
        <v>0</v>
      </c>
      <c r="O197" s="1">
        <f t="shared" si="74"/>
        <v>0</v>
      </c>
      <c r="P197" s="1">
        <f t="shared" si="74"/>
        <v>0</v>
      </c>
      <c r="Q197" s="1">
        <f t="shared" si="74"/>
        <v>0</v>
      </c>
      <c r="R197" s="1">
        <f t="shared" si="74"/>
        <v>0</v>
      </c>
      <c r="S197" s="14">
        <f t="shared" si="55"/>
        <v>0</v>
      </c>
    </row>
    <row r="198" spans="2:19" ht="15" hidden="1" customHeight="1" outlineLevel="1" x14ac:dyDescent="0.2">
      <c r="B198" s="62" t="s">
        <v>798</v>
      </c>
      <c r="C198" s="62"/>
      <c r="D198" s="62"/>
      <c r="E198" s="62" t="s">
        <v>163</v>
      </c>
      <c r="F198" s="26">
        <v>0</v>
      </c>
      <c r="G198" s="2"/>
      <c r="S198" s="14">
        <f t="shared" si="55"/>
        <v>0</v>
      </c>
    </row>
    <row r="199" spans="2:19" ht="14.25" customHeight="1" collapsed="1" x14ac:dyDescent="0.2">
      <c r="B199" s="62" t="s">
        <v>799</v>
      </c>
      <c r="C199" s="64"/>
      <c r="D199" s="64"/>
      <c r="E199" s="62" t="s">
        <v>164</v>
      </c>
      <c r="F199" s="24">
        <v>10708151.630000001</v>
      </c>
      <c r="G199" s="13">
        <f t="shared" ref="G199:R199" si="75">SUM(G200:G202)</f>
        <v>211291.98</v>
      </c>
      <c r="H199" s="13">
        <f t="shared" si="75"/>
        <v>115763.30999999998</v>
      </c>
      <c r="I199" s="13">
        <f t="shared" si="75"/>
        <v>850945.20000000007</v>
      </c>
      <c r="J199" s="13">
        <f t="shared" si="75"/>
        <v>0</v>
      </c>
      <c r="K199" s="13">
        <f t="shared" si="75"/>
        <v>0</v>
      </c>
      <c r="L199" s="13">
        <f t="shared" si="75"/>
        <v>0</v>
      </c>
      <c r="M199" s="13">
        <f t="shared" si="75"/>
        <v>0</v>
      </c>
      <c r="N199" s="13">
        <f t="shared" si="75"/>
        <v>0</v>
      </c>
      <c r="O199" s="13">
        <f t="shared" si="75"/>
        <v>0</v>
      </c>
      <c r="P199" s="13">
        <f t="shared" si="75"/>
        <v>0</v>
      </c>
      <c r="Q199" s="13">
        <f t="shared" si="75"/>
        <v>0</v>
      </c>
      <c r="R199" s="13">
        <f t="shared" si="75"/>
        <v>0</v>
      </c>
      <c r="S199" s="14">
        <f t="shared" si="55"/>
        <v>1178000.49</v>
      </c>
    </row>
    <row r="200" spans="2:19" ht="15" hidden="1" customHeight="1" outlineLevel="1" x14ac:dyDescent="0.2">
      <c r="B200" s="62" t="s">
        <v>800</v>
      </c>
      <c r="C200" s="62"/>
      <c r="D200" s="62"/>
      <c r="E200" s="64" t="s">
        <v>165</v>
      </c>
      <c r="F200" s="26">
        <v>0</v>
      </c>
      <c r="G200" s="2"/>
      <c r="S200" s="15">
        <f t="shared" si="55"/>
        <v>0</v>
      </c>
    </row>
    <row r="201" spans="2:19" ht="15" hidden="1" customHeight="1" outlineLevel="1" x14ac:dyDescent="0.2">
      <c r="B201" s="62" t="s">
        <v>801</v>
      </c>
      <c r="C201" s="62"/>
      <c r="D201" s="62"/>
      <c r="E201" s="64" t="s">
        <v>166</v>
      </c>
      <c r="F201" s="26">
        <v>0</v>
      </c>
      <c r="G201" s="2"/>
      <c r="S201" s="15">
        <f t="shared" si="55"/>
        <v>0</v>
      </c>
    </row>
    <row r="202" spans="2:19" ht="15" hidden="1" customHeight="1" outlineLevel="1" x14ac:dyDescent="0.2">
      <c r="B202" s="62" t="s">
        <v>802</v>
      </c>
      <c r="C202" s="62"/>
      <c r="D202" s="62"/>
      <c r="E202" s="64" t="s">
        <v>167</v>
      </c>
      <c r="F202" s="26">
        <v>10708151.630000001</v>
      </c>
      <c r="G202" s="1">
        <f>+VLOOKUP($E202,[1]Ejecución!$D$1:$Q$61,[1]Ejecución!E$1,FALSE)</f>
        <v>211291.98</v>
      </c>
      <c r="H202" s="1">
        <f>+VLOOKUP($E202,[1]Ejecución!$D$1:$Q$61,[1]Ejecución!F$1,FALSE)</f>
        <v>115763.30999999998</v>
      </c>
      <c r="I202" s="1">
        <f>+VLOOKUP($E202,[1]Ejecución!$D$1:$Q$61,[1]Ejecución!G$1,FALSE)</f>
        <v>850945.20000000007</v>
      </c>
      <c r="J202" s="1">
        <f>+VLOOKUP($E202,[1]Ejecución!$D$1:$Q$61,[1]Ejecución!H$1,FALSE)</f>
        <v>0</v>
      </c>
      <c r="K202" s="1">
        <f>+VLOOKUP($E202,[1]Ejecución!$D$1:$Q$61,[1]Ejecución!I$1,FALSE)</f>
        <v>0</v>
      </c>
      <c r="L202" s="1">
        <f>+VLOOKUP($E202,[1]Ejecución!$D$1:$Q$61,[1]Ejecución!J$1,FALSE)</f>
        <v>0</v>
      </c>
      <c r="M202" s="1">
        <f>+VLOOKUP($E202,[1]Ejecución!$D$1:$Q$61,[1]Ejecución!K$1,FALSE)</f>
        <v>0</v>
      </c>
      <c r="N202" s="1">
        <f>+VLOOKUP($E202,[1]Ejecución!$D$1:$Q$61,[1]Ejecución!L$1,FALSE)</f>
        <v>0</v>
      </c>
      <c r="O202" s="1">
        <f>+VLOOKUP($E202,[1]Ejecución!$D$1:$Q$61,[1]Ejecución!M$1,FALSE)</f>
        <v>0</v>
      </c>
      <c r="P202" s="1">
        <f>+VLOOKUP($E202,[1]Ejecución!$D$1:$Q$61,[1]Ejecución!N$1,FALSE)</f>
        <v>0</v>
      </c>
      <c r="Q202" s="1">
        <f>+VLOOKUP($E202,[1]Ejecución!$D$1:$Q$61,[1]Ejecución!O$1,FALSE)</f>
        <v>0</v>
      </c>
      <c r="R202" s="1">
        <f>+VLOOKUP($E202,[1]Ejecución!$D$1:$Q$61,[1]Ejecución!P$1,FALSE)</f>
        <v>0</v>
      </c>
      <c r="S202" s="15">
        <f t="shared" si="55"/>
        <v>1178000.49</v>
      </c>
    </row>
    <row r="203" spans="2:19" ht="15" customHeight="1" collapsed="1" x14ac:dyDescent="0.2">
      <c r="B203" s="62" t="s">
        <v>803</v>
      </c>
      <c r="C203" s="64"/>
      <c r="D203" s="64"/>
      <c r="E203" s="62" t="s">
        <v>168</v>
      </c>
      <c r="F203" s="24">
        <v>50703654.200000003</v>
      </c>
      <c r="G203" s="13">
        <f t="shared" ref="G203:R203" si="76">SUM(G204:G207)</f>
        <v>177922.59</v>
      </c>
      <c r="H203" s="13">
        <f t="shared" si="76"/>
        <v>77453.62999999999</v>
      </c>
      <c r="I203" s="13">
        <f t="shared" si="76"/>
        <v>255885.21999999997</v>
      </c>
      <c r="J203" s="13">
        <f t="shared" si="76"/>
        <v>0</v>
      </c>
      <c r="K203" s="13">
        <f t="shared" si="76"/>
        <v>0</v>
      </c>
      <c r="L203" s="13">
        <f t="shared" si="76"/>
        <v>0</v>
      </c>
      <c r="M203" s="13">
        <f t="shared" si="76"/>
        <v>0</v>
      </c>
      <c r="N203" s="13">
        <f t="shared" si="76"/>
        <v>0</v>
      </c>
      <c r="O203" s="13">
        <f t="shared" si="76"/>
        <v>0</v>
      </c>
      <c r="P203" s="13">
        <f t="shared" si="76"/>
        <v>0</v>
      </c>
      <c r="Q203" s="13">
        <f t="shared" si="76"/>
        <v>0</v>
      </c>
      <c r="R203" s="13">
        <f t="shared" si="76"/>
        <v>0</v>
      </c>
      <c r="S203" s="14">
        <f t="shared" si="55"/>
        <v>511261.43999999994</v>
      </c>
    </row>
    <row r="204" spans="2:19" ht="15" hidden="1" customHeight="1" outlineLevel="1" x14ac:dyDescent="0.2">
      <c r="B204" s="62" t="s">
        <v>804</v>
      </c>
      <c r="C204" s="62"/>
      <c r="D204" s="62"/>
      <c r="E204" s="64" t="s">
        <v>169</v>
      </c>
      <c r="F204" s="26">
        <v>0</v>
      </c>
      <c r="G204" s="2"/>
      <c r="S204" s="15">
        <f t="shared" si="55"/>
        <v>0</v>
      </c>
    </row>
    <row r="205" spans="2:19" ht="15" hidden="1" customHeight="1" outlineLevel="1" x14ac:dyDescent="0.2">
      <c r="B205" s="64" t="s">
        <v>805</v>
      </c>
      <c r="C205" s="62"/>
      <c r="D205" s="62"/>
      <c r="E205" s="64" t="s">
        <v>170</v>
      </c>
      <c r="F205" s="26">
        <v>50703654.200000003</v>
      </c>
      <c r="G205" s="1">
        <f>+VLOOKUP($E205,[1]Ejecución!$D$1:$Q$61,[1]Ejecución!E$1,FALSE)</f>
        <v>177922.59</v>
      </c>
      <c r="H205" s="1">
        <f>+VLOOKUP($E205,[1]Ejecución!$D$1:$Q$61,[1]Ejecución!F$1,FALSE)</f>
        <v>77453.62999999999</v>
      </c>
      <c r="I205" s="1">
        <f>+VLOOKUP($E205,[1]Ejecución!$D$1:$Q$61,[1]Ejecución!G$1,FALSE)</f>
        <v>255885.21999999997</v>
      </c>
      <c r="J205" s="1">
        <f>+VLOOKUP($E205,[1]Ejecución!$D$1:$Q$61,[1]Ejecución!H$1,FALSE)</f>
        <v>0</v>
      </c>
      <c r="K205" s="1">
        <f>+VLOOKUP($E205,[1]Ejecución!$D$1:$Q$61,[1]Ejecución!I$1,FALSE)</f>
        <v>0</v>
      </c>
      <c r="L205" s="1">
        <f>+VLOOKUP($E205,[1]Ejecución!$D$1:$Q$61,[1]Ejecución!J$1,FALSE)</f>
        <v>0</v>
      </c>
      <c r="M205" s="1">
        <f>+VLOOKUP($E205,[1]Ejecución!$D$1:$Q$61,[1]Ejecución!K$1,FALSE)</f>
        <v>0</v>
      </c>
      <c r="N205" s="1">
        <f>+VLOOKUP($E205,[1]Ejecución!$D$1:$Q$61,[1]Ejecución!L$1,FALSE)</f>
        <v>0</v>
      </c>
      <c r="O205" s="1">
        <f>+VLOOKUP($E205,[1]Ejecución!$D$1:$Q$61,[1]Ejecución!M$1,FALSE)</f>
        <v>0</v>
      </c>
      <c r="P205" s="1">
        <f>+VLOOKUP($E205,[1]Ejecución!$D$1:$Q$61,[1]Ejecución!N$1,FALSE)</f>
        <v>0</v>
      </c>
      <c r="Q205" s="1">
        <f>+VLOOKUP($E205,[1]Ejecución!$D$1:$Q$61,[1]Ejecución!O$1,FALSE)</f>
        <v>0</v>
      </c>
      <c r="R205" s="1">
        <f>+VLOOKUP($E205,[1]Ejecución!$D$1:$Q$61,[1]Ejecución!P$1,FALSE)</f>
        <v>0</v>
      </c>
      <c r="S205" s="15">
        <f t="shared" si="55"/>
        <v>511261.43999999994</v>
      </c>
    </row>
    <row r="206" spans="2:19" ht="15" hidden="1" customHeight="1" outlineLevel="1" x14ac:dyDescent="0.2">
      <c r="B206" s="62" t="s">
        <v>806</v>
      </c>
      <c r="C206" s="62"/>
      <c r="D206" s="62"/>
      <c r="E206" s="64" t="s">
        <v>171</v>
      </c>
      <c r="F206" s="26">
        <v>0</v>
      </c>
      <c r="G206" s="2"/>
      <c r="S206" s="15">
        <f t="shared" si="55"/>
        <v>0</v>
      </c>
    </row>
    <row r="207" spans="2:19" ht="15" hidden="1" customHeight="1" outlineLevel="1" x14ac:dyDescent="0.2">
      <c r="B207" s="64" t="s">
        <v>807</v>
      </c>
      <c r="C207" s="62"/>
      <c r="D207" s="62"/>
      <c r="E207" s="64" t="s">
        <v>172</v>
      </c>
      <c r="F207" s="26">
        <v>0</v>
      </c>
      <c r="G207" s="2"/>
      <c r="S207" s="15">
        <f t="shared" si="55"/>
        <v>0</v>
      </c>
    </row>
    <row r="208" spans="2:19" ht="15" customHeight="1" collapsed="1" x14ac:dyDescent="0.2">
      <c r="B208" s="62" t="s">
        <v>808</v>
      </c>
      <c r="C208" s="64"/>
      <c r="D208" s="64"/>
      <c r="E208" s="64" t="s">
        <v>173</v>
      </c>
      <c r="F208" s="27">
        <v>130215720</v>
      </c>
      <c r="G208" s="13">
        <f t="shared" ref="G208:R208" si="77">SUM(G209:G214)</f>
        <v>1917023.550000001</v>
      </c>
      <c r="H208" s="13">
        <f t="shared" si="77"/>
        <v>5494482.1200000001</v>
      </c>
      <c r="I208" s="13">
        <f t="shared" si="77"/>
        <v>7283232.160000002</v>
      </c>
      <c r="J208" s="13">
        <f t="shared" si="77"/>
        <v>0</v>
      </c>
      <c r="K208" s="13">
        <f t="shared" si="77"/>
        <v>0</v>
      </c>
      <c r="L208" s="13">
        <f t="shared" si="77"/>
        <v>0</v>
      </c>
      <c r="M208" s="13">
        <f t="shared" si="77"/>
        <v>0</v>
      </c>
      <c r="N208" s="13">
        <f t="shared" si="77"/>
        <v>0</v>
      </c>
      <c r="O208" s="13">
        <f t="shared" si="77"/>
        <v>0</v>
      </c>
      <c r="P208" s="13">
        <f t="shared" si="77"/>
        <v>0</v>
      </c>
      <c r="Q208" s="13">
        <f t="shared" si="77"/>
        <v>0</v>
      </c>
      <c r="R208" s="13">
        <f t="shared" si="77"/>
        <v>0</v>
      </c>
      <c r="S208" s="14">
        <f t="shared" si="55"/>
        <v>14694737.830000002</v>
      </c>
    </row>
    <row r="209" spans="2:19" ht="15" hidden="1" customHeight="1" outlineLevel="1" x14ac:dyDescent="0.2">
      <c r="B209" s="64" t="s">
        <v>809</v>
      </c>
      <c r="C209" s="62"/>
      <c r="D209" s="62"/>
      <c r="E209" s="64" t="s">
        <v>174</v>
      </c>
      <c r="F209" s="26">
        <v>0</v>
      </c>
      <c r="G209" s="2"/>
      <c r="S209" s="15">
        <f t="shared" si="55"/>
        <v>0</v>
      </c>
    </row>
    <row r="210" spans="2:19" ht="15" customHeight="1" outlineLevel="1" x14ac:dyDescent="0.2">
      <c r="B210" s="62" t="s">
        <v>810</v>
      </c>
      <c r="C210" s="62"/>
      <c r="D210" s="62"/>
      <c r="E210" s="62" t="s">
        <v>175</v>
      </c>
      <c r="F210" s="26">
        <v>62360340</v>
      </c>
      <c r="G210" s="1">
        <f>+VLOOKUP($E210,[1]Ejecución!$D$1:$Q$61,[1]Ejecución!E$1,FALSE)</f>
        <v>403323.1</v>
      </c>
      <c r="H210" s="1">
        <f>+VLOOKUP($E210,[1]Ejecución!$D$1:$Q$61,[1]Ejecución!F$1,FALSE)</f>
        <v>3574856</v>
      </c>
      <c r="I210" s="1">
        <f>+VLOOKUP($E210,[1]Ejecución!$D$1:$Q$61,[1]Ejecución!G$1,FALSE)</f>
        <v>3070029</v>
      </c>
      <c r="J210" s="1">
        <f>+VLOOKUP($E210,[1]Ejecución!$D$1:$Q$61,[1]Ejecución!H$1,FALSE)</f>
        <v>0</v>
      </c>
      <c r="K210" s="1">
        <f>+VLOOKUP($E210,[1]Ejecución!$D$1:$Q$61,[1]Ejecución!I$1,FALSE)</f>
        <v>0</v>
      </c>
      <c r="L210" s="1">
        <f>+VLOOKUP($E210,[1]Ejecución!$D$1:$Q$61,[1]Ejecución!J$1,FALSE)</f>
        <v>0</v>
      </c>
      <c r="M210" s="1">
        <f>+VLOOKUP($E210,[1]Ejecución!$D$1:$Q$61,[1]Ejecución!K$1,FALSE)</f>
        <v>0</v>
      </c>
      <c r="N210" s="1">
        <f>+VLOOKUP($E210,[1]Ejecución!$D$1:$Q$61,[1]Ejecución!L$1,FALSE)</f>
        <v>0</v>
      </c>
      <c r="O210" s="1">
        <f>+VLOOKUP($E210,[1]Ejecución!$D$1:$Q$61,[1]Ejecución!M$1,FALSE)</f>
        <v>0</v>
      </c>
      <c r="P210" s="1">
        <f>+VLOOKUP($E210,[1]Ejecución!$D$1:$Q$61,[1]Ejecución!N$1,FALSE)</f>
        <v>0</v>
      </c>
      <c r="Q210" s="1">
        <f>+VLOOKUP($E210,[1]Ejecución!$D$1:$Q$61,[1]Ejecución!O$1,FALSE)</f>
        <v>0</v>
      </c>
      <c r="R210" s="1">
        <f>+VLOOKUP($E210,[1]Ejecución!$D$1:$Q$61,[1]Ejecución!P$1,FALSE)</f>
        <v>0</v>
      </c>
      <c r="S210" s="15">
        <f t="shared" si="55"/>
        <v>7048208.0999999996</v>
      </c>
    </row>
    <row r="211" spans="2:19" ht="15" customHeight="1" outlineLevel="1" x14ac:dyDescent="0.2">
      <c r="B211" s="64" t="s">
        <v>811</v>
      </c>
      <c r="C211" s="62"/>
      <c r="D211" s="62"/>
      <c r="E211" s="62" t="s">
        <v>176</v>
      </c>
      <c r="F211" s="1">
        <v>22500000</v>
      </c>
      <c r="G211" s="2"/>
      <c r="S211" s="15">
        <f t="shared" si="55"/>
        <v>0</v>
      </c>
    </row>
    <row r="212" spans="2:19" ht="15" customHeight="1" outlineLevel="1" x14ac:dyDescent="0.2">
      <c r="B212" s="62" t="s">
        <v>812</v>
      </c>
      <c r="C212" s="62"/>
      <c r="D212" s="62"/>
      <c r="E212" s="62" t="s">
        <v>177</v>
      </c>
      <c r="F212" s="1">
        <v>25700000</v>
      </c>
      <c r="G212" s="21">
        <f>+VLOOKUP($E212,[1]Ejecución!$D$1:$Q$61,[1]Ejecución!E$1,FALSE)+'[1]Detalle Gastos Personal'!D13</f>
        <v>1441478.2300000009</v>
      </c>
      <c r="H212" s="21">
        <f>+VLOOKUP($E212,[1]Ejecución!$D$1:$Q$61,[1]Ejecución!F$1,FALSE)+'[1]Detalle Gastos Personal'!E13</f>
        <v>1699084.78</v>
      </c>
      <c r="I212" s="21">
        <f>+VLOOKUP($E212,[1]Ejecución!$D$1:$Q$61,[1]Ejecución!G$1,FALSE)+'[1]Detalle Gastos Personal'!F13</f>
        <v>1400497.600000002</v>
      </c>
      <c r="J212" s="1">
        <f>+VLOOKUP($E212,[1]Ejecución!$D$1:$Q$61,[1]Ejecución!H$1,FALSE)</f>
        <v>0</v>
      </c>
      <c r="K212" s="1">
        <f>+VLOOKUP($E212,[1]Ejecución!$D$1:$Q$61,[1]Ejecución!I$1,FALSE)</f>
        <v>0</v>
      </c>
      <c r="L212" s="1">
        <f>+VLOOKUP($E212,[1]Ejecución!$D$1:$Q$61,[1]Ejecución!J$1,FALSE)</f>
        <v>0</v>
      </c>
      <c r="M212" s="1">
        <f>+VLOOKUP($E212,[1]Ejecución!$D$1:$Q$61,[1]Ejecución!K$1,FALSE)</f>
        <v>0</v>
      </c>
      <c r="N212" s="1">
        <f>+VLOOKUP($E212,[1]Ejecución!$D$1:$Q$61,[1]Ejecución!L$1,FALSE)</f>
        <v>0</v>
      </c>
      <c r="O212" s="1">
        <f>+VLOOKUP($E212,[1]Ejecución!$D$1:$Q$61,[1]Ejecución!M$1,FALSE)</f>
        <v>0</v>
      </c>
      <c r="P212" s="1">
        <f>+VLOOKUP($E212,[1]Ejecución!$D$1:$Q$61,[1]Ejecución!N$1,FALSE)</f>
        <v>0</v>
      </c>
      <c r="Q212" s="1">
        <f>+VLOOKUP($E212,[1]Ejecución!$D$1:$Q$61,[1]Ejecución!O$1,FALSE)</f>
        <v>0</v>
      </c>
      <c r="R212" s="1">
        <f>+VLOOKUP($E212,[1]Ejecución!$D$1:$Q$61,[1]Ejecución!P$1,FALSE)</f>
        <v>0</v>
      </c>
      <c r="S212" s="15">
        <f t="shared" si="55"/>
        <v>4541060.6100000031</v>
      </c>
    </row>
    <row r="213" spans="2:19" ht="15" hidden="1" customHeight="1" outlineLevel="1" x14ac:dyDescent="0.2">
      <c r="B213" s="64" t="s">
        <v>813</v>
      </c>
      <c r="C213" s="62"/>
      <c r="D213" s="62"/>
      <c r="E213" s="62" t="s">
        <v>178</v>
      </c>
      <c r="F213" s="1">
        <v>0</v>
      </c>
      <c r="G213" s="2"/>
      <c r="S213" s="15">
        <f t="shared" si="55"/>
        <v>0</v>
      </c>
    </row>
    <row r="214" spans="2:19" ht="15" customHeight="1" outlineLevel="1" x14ac:dyDescent="0.2">
      <c r="B214" s="62" t="s">
        <v>814</v>
      </c>
      <c r="C214" s="62"/>
      <c r="D214" s="62"/>
      <c r="E214" s="62" t="s">
        <v>179</v>
      </c>
      <c r="F214" s="1">
        <v>19655380</v>
      </c>
      <c r="G214" s="1">
        <f>+VLOOKUP($E214,[1]Ejecución!$D$1:$Q$61,[1]Ejecución!E$1,FALSE)</f>
        <v>72222.22</v>
      </c>
      <c r="H214" s="1">
        <f>+VLOOKUP($E214,[1]Ejecución!$D$1:$Q$61,[1]Ejecución!F$1,FALSE)</f>
        <v>220541.34</v>
      </c>
      <c r="I214" s="1">
        <f>+VLOOKUP($E214,[1]Ejecución!$D$1:$Q$61,[1]Ejecución!G$1,FALSE)</f>
        <v>2812705.56</v>
      </c>
      <c r="J214" s="1">
        <f>+VLOOKUP($E214,[1]Ejecución!$D$1:$Q$61,[1]Ejecución!H$1,FALSE)</f>
        <v>0</v>
      </c>
      <c r="K214" s="1">
        <f>+VLOOKUP($E214,[1]Ejecución!$D$1:$Q$61,[1]Ejecución!I$1,FALSE)</f>
        <v>0</v>
      </c>
      <c r="L214" s="1">
        <f>+VLOOKUP($E214,[1]Ejecución!$D$1:$Q$61,[1]Ejecución!J$1,FALSE)</f>
        <v>0</v>
      </c>
      <c r="M214" s="1">
        <f>+VLOOKUP($E214,[1]Ejecución!$D$1:$Q$61,[1]Ejecución!K$1,FALSE)</f>
        <v>0</v>
      </c>
      <c r="N214" s="1">
        <f>+VLOOKUP($E214,[1]Ejecución!$D$1:$Q$61,[1]Ejecución!L$1,FALSE)</f>
        <v>0</v>
      </c>
      <c r="O214" s="1">
        <f>+VLOOKUP($E214,[1]Ejecución!$D$1:$Q$61,[1]Ejecución!M$1,FALSE)</f>
        <v>0</v>
      </c>
      <c r="P214" s="1">
        <f>+VLOOKUP($E214,[1]Ejecución!$D$1:$Q$61,[1]Ejecución!N$1,FALSE)</f>
        <v>0</v>
      </c>
      <c r="Q214" s="1">
        <f>+VLOOKUP($E214,[1]Ejecución!$D$1:$Q$61,[1]Ejecución!O$1,FALSE)</f>
        <v>0</v>
      </c>
      <c r="R214" s="1">
        <f>+VLOOKUP($E214,[1]Ejecución!$D$1:$Q$61,[1]Ejecución!P$1,FALSE)</f>
        <v>0</v>
      </c>
      <c r="S214" s="15">
        <f t="shared" ref="S214:S277" si="78">SUM(G214:R214)</f>
        <v>3105469.12</v>
      </c>
    </row>
    <row r="215" spans="2:19" ht="15" customHeight="1" x14ac:dyDescent="0.2">
      <c r="B215" s="64" t="s">
        <v>815</v>
      </c>
      <c r="C215" s="64"/>
      <c r="D215" s="64"/>
      <c r="E215" s="64" t="s">
        <v>180</v>
      </c>
      <c r="F215" s="13">
        <v>486424.53</v>
      </c>
      <c r="G215" s="13">
        <f t="shared" ref="G215:S215" si="79">SUM(G216:G218)</f>
        <v>452673</v>
      </c>
      <c r="H215" s="13">
        <f t="shared" si="79"/>
        <v>256893.80000000005</v>
      </c>
      <c r="I215" s="13">
        <f t="shared" si="79"/>
        <v>81086.77</v>
      </c>
      <c r="J215" s="13">
        <f t="shared" si="79"/>
        <v>0</v>
      </c>
      <c r="K215" s="13">
        <f t="shared" si="79"/>
        <v>0</v>
      </c>
      <c r="L215" s="13">
        <f t="shared" si="79"/>
        <v>0</v>
      </c>
      <c r="M215" s="13">
        <f t="shared" si="79"/>
        <v>0</v>
      </c>
      <c r="N215" s="13">
        <f t="shared" si="79"/>
        <v>0</v>
      </c>
      <c r="O215" s="13">
        <f t="shared" si="79"/>
        <v>0</v>
      </c>
      <c r="P215" s="13">
        <f t="shared" si="79"/>
        <v>0</v>
      </c>
      <c r="Q215" s="13">
        <f t="shared" si="79"/>
        <v>0</v>
      </c>
      <c r="R215" s="13">
        <f t="shared" si="79"/>
        <v>0</v>
      </c>
      <c r="S215" s="14">
        <f t="shared" si="78"/>
        <v>790653.57000000007</v>
      </c>
    </row>
    <row r="216" spans="2:19" ht="15" customHeight="1" outlineLevel="1" x14ac:dyDescent="0.2">
      <c r="B216" s="62" t="s">
        <v>816</v>
      </c>
      <c r="C216" s="62"/>
      <c r="D216" s="62"/>
      <c r="E216" s="62" t="s">
        <v>181</v>
      </c>
      <c r="F216" s="1">
        <v>486424.53</v>
      </c>
      <c r="G216" s="1">
        <f>+VLOOKUP($E216,[1]Ejecución!$D$1:$Q$61,[1]Ejecución!E$1,FALSE)</f>
        <v>452673</v>
      </c>
      <c r="H216" s="1">
        <f>+VLOOKUP($E216,[1]Ejecución!$D$1:$Q$61,[1]Ejecución!F$1,FALSE)</f>
        <v>256893.80000000005</v>
      </c>
      <c r="I216" s="1">
        <f>+VLOOKUP($E216,[1]Ejecución!$D$1:$Q$61,[1]Ejecución!G$1,FALSE)</f>
        <v>81086.77</v>
      </c>
      <c r="J216" s="1">
        <f>+VLOOKUP($E216,[1]Ejecución!$D$1:$Q$61,[1]Ejecución!H$1,FALSE)</f>
        <v>0</v>
      </c>
      <c r="K216" s="1">
        <f>+VLOOKUP($E216,[1]Ejecución!$D$1:$Q$61,[1]Ejecución!I$1,FALSE)</f>
        <v>0</v>
      </c>
      <c r="L216" s="1">
        <f>+VLOOKUP($E216,[1]Ejecución!$D$1:$Q$61,[1]Ejecución!J$1,FALSE)</f>
        <v>0</v>
      </c>
      <c r="M216" s="1">
        <f>+VLOOKUP($E216,[1]Ejecución!$D$1:$Q$61,[1]Ejecución!K$1,FALSE)</f>
        <v>0</v>
      </c>
      <c r="N216" s="1">
        <f>+VLOOKUP($E216,[1]Ejecución!$D$1:$Q$61,[1]Ejecución!L$1,FALSE)</f>
        <v>0</v>
      </c>
      <c r="O216" s="1">
        <f>+VLOOKUP($E216,[1]Ejecución!$D$1:$Q$61,[1]Ejecución!M$1,FALSE)</f>
        <v>0</v>
      </c>
      <c r="P216" s="1">
        <f>+VLOOKUP($E216,[1]Ejecución!$D$1:$Q$61,[1]Ejecución!N$1,FALSE)</f>
        <v>0</v>
      </c>
      <c r="Q216" s="1">
        <f>+VLOOKUP($E216,[1]Ejecución!$D$1:$Q$61,[1]Ejecución!O$1,FALSE)</f>
        <v>0</v>
      </c>
      <c r="R216" s="1">
        <f>+VLOOKUP($E216,[1]Ejecución!$D$1:$Q$61,[1]Ejecución!P$1,FALSE)</f>
        <v>0</v>
      </c>
      <c r="S216" s="15">
        <f t="shared" si="78"/>
        <v>790653.57000000007</v>
      </c>
    </row>
    <row r="217" spans="2:19" ht="15" hidden="1" customHeight="1" outlineLevel="1" x14ac:dyDescent="0.2">
      <c r="B217" s="64" t="s">
        <v>817</v>
      </c>
      <c r="C217" s="62"/>
      <c r="D217" s="62"/>
      <c r="E217" s="64" t="s">
        <v>182</v>
      </c>
      <c r="F217" s="1">
        <v>0</v>
      </c>
      <c r="G217" s="2"/>
      <c r="S217" s="15">
        <f t="shared" si="78"/>
        <v>0</v>
      </c>
    </row>
    <row r="218" spans="2:19" ht="15" hidden="1" customHeight="1" outlineLevel="1" x14ac:dyDescent="0.2">
      <c r="B218" s="62" t="s">
        <v>818</v>
      </c>
      <c r="C218" s="62"/>
      <c r="D218" s="62"/>
      <c r="E218" s="64" t="s">
        <v>183</v>
      </c>
      <c r="F218" s="1">
        <v>0</v>
      </c>
      <c r="G218" s="2"/>
      <c r="S218" s="15">
        <f t="shared" si="78"/>
        <v>0</v>
      </c>
    </row>
    <row r="219" spans="2:19" ht="15" customHeight="1" collapsed="1" x14ac:dyDescent="0.2">
      <c r="B219" s="64" t="s">
        <v>819</v>
      </c>
      <c r="C219" s="64"/>
      <c r="D219" s="64"/>
      <c r="E219" s="64" t="s">
        <v>184</v>
      </c>
      <c r="F219" s="13">
        <v>156764066.59999999</v>
      </c>
      <c r="G219" s="13">
        <f t="shared" ref="G219:S219" si="80">SUM(G220:G224)</f>
        <v>3549380.4</v>
      </c>
      <c r="H219" s="13">
        <f t="shared" si="80"/>
        <v>27185363.59</v>
      </c>
      <c r="I219" s="13">
        <f t="shared" si="80"/>
        <v>2890117.41</v>
      </c>
      <c r="J219" s="13">
        <f t="shared" si="80"/>
        <v>0</v>
      </c>
      <c r="K219" s="13">
        <f t="shared" si="80"/>
        <v>0</v>
      </c>
      <c r="L219" s="13">
        <f t="shared" si="80"/>
        <v>0</v>
      </c>
      <c r="M219" s="13">
        <f t="shared" si="80"/>
        <v>0</v>
      </c>
      <c r="N219" s="13">
        <f t="shared" si="80"/>
        <v>0</v>
      </c>
      <c r="O219" s="13">
        <f t="shared" si="80"/>
        <v>0</v>
      </c>
      <c r="P219" s="13">
        <f t="shared" si="80"/>
        <v>0</v>
      </c>
      <c r="Q219" s="13">
        <f t="shared" si="80"/>
        <v>0</v>
      </c>
      <c r="R219" s="13">
        <f t="shared" si="80"/>
        <v>0</v>
      </c>
      <c r="S219" s="14">
        <f t="shared" si="78"/>
        <v>33624861.399999999</v>
      </c>
    </row>
    <row r="220" spans="2:19" ht="15" hidden="1" customHeight="1" outlineLevel="1" x14ac:dyDescent="0.2">
      <c r="B220" s="62" t="s">
        <v>820</v>
      </c>
      <c r="C220" s="62"/>
      <c r="D220" s="62"/>
      <c r="E220" s="64" t="s">
        <v>185</v>
      </c>
      <c r="F220" s="1">
        <v>0</v>
      </c>
      <c r="G220" s="2"/>
      <c r="S220" s="15">
        <f t="shared" si="78"/>
        <v>0</v>
      </c>
    </row>
    <row r="221" spans="2:19" ht="15" hidden="1" customHeight="1" outlineLevel="1" x14ac:dyDescent="0.2">
      <c r="B221" s="64" t="s">
        <v>821</v>
      </c>
      <c r="C221" s="62"/>
      <c r="D221" s="62"/>
      <c r="E221" s="64" t="s">
        <v>186</v>
      </c>
      <c r="F221" s="1">
        <v>0</v>
      </c>
      <c r="G221" s="2"/>
      <c r="S221" s="15">
        <f t="shared" si="78"/>
        <v>0</v>
      </c>
    </row>
    <row r="222" spans="2:19" ht="15" hidden="1" customHeight="1" outlineLevel="1" x14ac:dyDescent="0.2">
      <c r="B222" s="62" t="s">
        <v>822</v>
      </c>
      <c r="C222" s="62"/>
      <c r="D222" s="62"/>
      <c r="E222" s="64" t="s">
        <v>187</v>
      </c>
      <c r="F222" s="1">
        <v>0</v>
      </c>
      <c r="G222" s="2"/>
      <c r="S222" s="15">
        <f t="shared" si="78"/>
        <v>0</v>
      </c>
    </row>
    <row r="223" spans="2:19" ht="15" customHeight="1" outlineLevel="1" x14ac:dyDescent="0.2">
      <c r="B223" s="62" t="s">
        <v>823</v>
      </c>
      <c r="C223" s="64"/>
      <c r="D223" s="64"/>
      <c r="E223" s="62" t="s">
        <v>188</v>
      </c>
      <c r="F223" s="17">
        <v>150000000</v>
      </c>
      <c r="G223" s="9">
        <f>+VLOOKUP($E223,[1]Ejecución!$D$1:$Q$61,[1]Ejecución!E$1,FALSE)</f>
        <v>1922417.99</v>
      </c>
      <c r="H223" s="9">
        <f>+VLOOKUP($E223,[1]Ejecución!$D$1:$Q$61,[1]Ejecución!F$1,FALSE)</f>
        <v>25996435.460000001</v>
      </c>
      <c r="I223" s="9">
        <f>+VLOOKUP($E223,[1]Ejecución!$D$1:$Q$61,[1]Ejecución!G$1,FALSE)</f>
        <v>2470811.75</v>
      </c>
      <c r="J223" s="1">
        <f>+VLOOKUP($E223,[1]Ejecución!$D$1:$Q$61,[1]Ejecución!H$1,FALSE)</f>
        <v>0</v>
      </c>
      <c r="K223" s="1">
        <f>+VLOOKUP($E223,[1]Ejecución!$D$1:$Q$61,[1]Ejecución!I$1,FALSE)</f>
        <v>0</v>
      </c>
      <c r="L223" s="1">
        <f>+VLOOKUP($E223,[1]Ejecución!$D$1:$Q$61,[1]Ejecución!J$1,FALSE)</f>
        <v>0</v>
      </c>
      <c r="M223" s="1">
        <f>+VLOOKUP($E223,[1]Ejecución!$D$1:$Q$61,[1]Ejecución!K$1,FALSE)</f>
        <v>0</v>
      </c>
      <c r="N223" s="1">
        <f>+VLOOKUP($E223,[1]Ejecución!$D$1:$Q$61,[1]Ejecución!L$1,FALSE)</f>
        <v>0</v>
      </c>
      <c r="O223" s="1">
        <f>+VLOOKUP($E223,[1]Ejecución!$D$1:$Q$61,[1]Ejecución!M$1,FALSE)</f>
        <v>0</v>
      </c>
      <c r="P223" s="1">
        <f>+VLOOKUP($E223,[1]Ejecución!$D$1:$Q$61,[1]Ejecución!N$1,FALSE)</f>
        <v>0</v>
      </c>
      <c r="Q223" s="1">
        <f>+VLOOKUP($E223,[1]Ejecución!$D$1:$Q$61,[1]Ejecución!O$1,FALSE)</f>
        <v>0</v>
      </c>
      <c r="R223" s="1">
        <f>+VLOOKUP($E223,[1]Ejecución!$D$1:$Q$61,[1]Ejecución!P$1,FALSE)</f>
        <v>0</v>
      </c>
      <c r="S223" s="15">
        <f t="shared" si="78"/>
        <v>30389665.199999999</v>
      </c>
    </row>
    <row r="224" spans="2:19" ht="15" customHeight="1" outlineLevel="1" x14ac:dyDescent="0.2">
      <c r="B224" s="62" t="s">
        <v>824</v>
      </c>
      <c r="C224" s="62"/>
      <c r="D224" s="62"/>
      <c r="E224" s="62" t="s">
        <v>189</v>
      </c>
      <c r="F224" s="1">
        <v>6764066.5999999996</v>
      </c>
      <c r="G224" s="1">
        <f>+VLOOKUP($E224,[1]Ejecución!$D$1:$Q$61,[1]Ejecución!E$1,FALSE)</f>
        <v>1626962.41</v>
      </c>
      <c r="H224" s="1">
        <f>+VLOOKUP($E224,[1]Ejecución!$D$1:$Q$61,[1]Ejecución!F$1,FALSE)</f>
        <v>1188928.1299999999</v>
      </c>
      <c r="I224" s="1">
        <f>+VLOOKUP($E224,[1]Ejecución!$D$1:$Q$61,[1]Ejecución!G$1,FALSE)</f>
        <v>419305.66</v>
      </c>
      <c r="J224" s="1">
        <f>+VLOOKUP($E224,[1]Ejecución!$D$1:$Q$61,[1]Ejecución!H$1,FALSE)</f>
        <v>0</v>
      </c>
      <c r="K224" s="1">
        <f>+VLOOKUP($E224,[1]Ejecución!$D$1:$Q$61,[1]Ejecución!I$1,FALSE)</f>
        <v>0</v>
      </c>
      <c r="L224" s="1">
        <f>+VLOOKUP($E224,[1]Ejecución!$D$1:$Q$61,[1]Ejecución!J$1,FALSE)</f>
        <v>0</v>
      </c>
      <c r="M224" s="1">
        <f>+VLOOKUP($E224,[1]Ejecución!$D$1:$Q$61,[1]Ejecución!K$1,FALSE)</f>
        <v>0</v>
      </c>
      <c r="N224" s="1">
        <f>+VLOOKUP($E224,[1]Ejecución!$D$1:$Q$61,[1]Ejecución!L$1,FALSE)</f>
        <v>0</v>
      </c>
      <c r="O224" s="1">
        <f>+VLOOKUP($E224,[1]Ejecución!$D$1:$Q$61,[1]Ejecución!M$1,FALSE)</f>
        <v>0</v>
      </c>
      <c r="P224" s="1">
        <f>+VLOOKUP($E224,[1]Ejecución!$D$1:$Q$61,[1]Ejecución!N$1,FALSE)</f>
        <v>0</v>
      </c>
      <c r="Q224" s="1">
        <f>+VLOOKUP($E224,[1]Ejecución!$D$1:$Q$61,[1]Ejecución!O$1,FALSE)</f>
        <v>0</v>
      </c>
      <c r="R224" s="1">
        <f>+VLOOKUP($E224,[1]Ejecución!$D$1:$Q$61,[1]Ejecución!P$1,FALSE)</f>
        <v>0</v>
      </c>
      <c r="S224" s="15">
        <f t="shared" si="78"/>
        <v>3235196.2</v>
      </c>
    </row>
    <row r="225" spans="2:19" ht="15" customHeight="1" x14ac:dyDescent="0.2">
      <c r="B225" s="64">
        <v>2.2999999999999998</v>
      </c>
      <c r="C225" s="63"/>
      <c r="D225" s="63"/>
      <c r="E225" s="64" t="s">
        <v>190</v>
      </c>
      <c r="F225" s="13">
        <v>367176939.0999999</v>
      </c>
      <c r="G225" s="13">
        <f t="shared" ref="G225:R225" si="81">+G226+G238+G247+G260+G265+G276+G304+G321+G326</f>
        <v>32052877.840000007</v>
      </c>
      <c r="H225" s="13">
        <f t="shared" si="81"/>
        <v>50672309.169999994</v>
      </c>
      <c r="I225" s="13">
        <f t="shared" si="81"/>
        <v>30744239.520000003</v>
      </c>
      <c r="J225" s="13">
        <f t="shared" si="81"/>
        <v>0</v>
      </c>
      <c r="K225" s="13">
        <f t="shared" si="81"/>
        <v>0</v>
      </c>
      <c r="L225" s="13">
        <f t="shared" si="81"/>
        <v>0</v>
      </c>
      <c r="M225" s="13">
        <f t="shared" si="81"/>
        <v>0</v>
      </c>
      <c r="N225" s="13">
        <f t="shared" si="81"/>
        <v>0</v>
      </c>
      <c r="O225" s="13">
        <f t="shared" si="81"/>
        <v>0</v>
      </c>
      <c r="P225" s="13">
        <f t="shared" si="81"/>
        <v>0</v>
      </c>
      <c r="Q225" s="13">
        <f t="shared" si="81"/>
        <v>0</v>
      </c>
      <c r="R225" s="13">
        <f t="shared" si="81"/>
        <v>0</v>
      </c>
      <c r="S225" s="14">
        <f t="shared" si="78"/>
        <v>113469426.53</v>
      </c>
    </row>
    <row r="226" spans="2:19" ht="15" hidden="1" customHeight="1" x14ac:dyDescent="0.2">
      <c r="B226" s="62" t="s">
        <v>825</v>
      </c>
      <c r="C226" s="64"/>
      <c r="D226" s="64"/>
      <c r="E226" s="64" t="s">
        <v>191</v>
      </c>
      <c r="F226" s="17">
        <v>0</v>
      </c>
      <c r="G226" s="17">
        <f t="shared" ref="G226:R226" si="82">+G227+G230+G232+G236</f>
        <v>0</v>
      </c>
      <c r="H226" s="17">
        <f t="shared" si="82"/>
        <v>0</v>
      </c>
      <c r="I226" s="17">
        <f t="shared" si="82"/>
        <v>0</v>
      </c>
      <c r="J226" s="17">
        <f t="shared" si="82"/>
        <v>0</v>
      </c>
      <c r="K226" s="17">
        <f t="shared" si="82"/>
        <v>0</v>
      </c>
      <c r="L226" s="17">
        <f t="shared" si="82"/>
        <v>0</v>
      </c>
      <c r="M226" s="17">
        <f t="shared" si="82"/>
        <v>0</v>
      </c>
      <c r="N226" s="17">
        <f t="shared" si="82"/>
        <v>0</v>
      </c>
      <c r="O226" s="17">
        <f t="shared" si="82"/>
        <v>0</v>
      </c>
      <c r="P226" s="17">
        <f t="shared" si="82"/>
        <v>0</v>
      </c>
      <c r="Q226" s="17">
        <f t="shared" si="82"/>
        <v>0</v>
      </c>
      <c r="R226" s="17">
        <f t="shared" si="82"/>
        <v>0</v>
      </c>
      <c r="S226" s="14">
        <f t="shared" si="78"/>
        <v>0</v>
      </c>
    </row>
    <row r="227" spans="2:19" ht="15" hidden="1" customHeight="1" x14ac:dyDescent="0.2">
      <c r="B227" s="64" t="s">
        <v>826</v>
      </c>
      <c r="C227" s="64"/>
      <c r="D227" s="64"/>
      <c r="E227" s="64" t="s">
        <v>192</v>
      </c>
      <c r="F227" s="13">
        <v>0</v>
      </c>
      <c r="G227" s="13">
        <f t="shared" ref="G227:R227" si="83">SUM(G228:G229)</f>
        <v>0</v>
      </c>
      <c r="H227" s="13">
        <f t="shared" si="83"/>
        <v>0</v>
      </c>
      <c r="I227" s="13">
        <f t="shared" si="83"/>
        <v>0</v>
      </c>
      <c r="J227" s="13">
        <f t="shared" si="83"/>
        <v>0</v>
      </c>
      <c r="K227" s="13">
        <f t="shared" si="83"/>
        <v>0</v>
      </c>
      <c r="L227" s="13">
        <f t="shared" si="83"/>
        <v>0</v>
      </c>
      <c r="M227" s="13">
        <f t="shared" si="83"/>
        <v>0</v>
      </c>
      <c r="N227" s="13">
        <f t="shared" si="83"/>
        <v>0</v>
      </c>
      <c r="O227" s="13">
        <f t="shared" si="83"/>
        <v>0</v>
      </c>
      <c r="P227" s="13">
        <f t="shared" si="83"/>
        <v>0</v>
      </c>
      <c r="Q227" s="13">
        <f t="shared" si="83"/>
        <v>0</v>
      </c>
      <c r="R227" s="13">
        <f t="shared" si="83"/>
        <v>0</v>
      </c>
      <c r="S227" s="14">
        <f t="shared" si="78"/>
        <v>0</v>
      </c>
    </row>
    <row r="228" spans="2:19" ht="15" hidden="1" customHeight="1" outlineLevel="1" x14ac:dyDescent="0.2">
      <c r="B228" s="62" t="s">
        <v>827</v>
      </c>
      <c r="C228" s="62"/>
      <c r="D228" s="62"/>
      <c r="E228" s="64" t="s">
        <v>192</v>
      </c>
      <c r="F228" s="1">
        <v>0</v>
      </c>
      <c r="G228" s="2"/>
      <c r="S228" s="15">
        <f t="shared" si="78"/>
        <v>0</v>
      </c>
    </row>
    <row r="229" spans="2:19" ht="15" hidden="1" customHeight="1" outlineLevel="1" x14ac:dyDescent="0.2">
      <c r="B229" s="64" t="s">
        <v>828</v>
      </c>
      <c r="C229" s="62"/>
      <c r="D229" s="62"/>
      <c r="E229" s="64" t="s">
        <v>193</v>
      </c>
      <c r="F229" s="1">
        <v>0</v>
      </c>
      <c r="G229" s="2"/>
      <c r="S229" s="15">
        <f t="shared" si="78"/>
        <v>0</v>
      </c>
    </row>
    <row r="230" spans="2:19" ht="15" hidden="1" customHeight="1" x14ac:dyDescent="0.2">
      <c r="B230" s="62" t="s">
        <v>829</v>
      </c>
      <c r="C230" s="64"/>
      <c r="D230" s="64"/>
      <c r="E230" s="64" t="s">
        <v>194</v>
      </c>
      <c r="F230" s="17">
        <v>0</v>
      </c>
      <c r="G230" s="17">
        <f t="shared" ref="G230:R230" si="84">+G231</f>
        <v>0</v>
      </c>
      <c r="H230" s="17">
        <f t="shared" si="84"/>
        <v>0</v>
      </c>
      <c r="I230" s="17">
        <f t="shared" si="84"/>
        <v>0</v>
      </c>
      <c r="J230" s="17">
        <f t="shared" si="84"/>
        <v>0</v>
      </c>
      <c r="K230" s="17">
        <f t="shared" si="84"/>
        <v>0</v>
      </c>
      <c r="L230" s="17">
        <f t="shared" si="84"/>
        <v>0</v>
      </c>
      <c r="M230" s="17">
        <f t="shared" si="84"/>
        <v>0</v>
      </c>
      <c r="N230" s="17">
        <f t="shared" si="84"/>
        <v>0</v>
      </c>
      <c r="O230" s="17">
        <f t="shared" si="84"/>
        <v>0</v>
      </c>
      <c r="P230" s="17">
        <f t="shared" si="84"/>
        <v>0</v>
      </c>
      <c r="Q230" s="17">
        <f t="shared" si="84"/>
        <v>0</v>
      </c>
      <c r="R230" s="17">
        <f t="shared" si="84"/>
        <v>0</v>
      </c>
      <c r="S230" s="14">
        <f t="shared" si="78"/>
        <v>0</v>
      </c>
    </row>
    <row r="231" spans="2:19" ht="15" hidden="1" customHeight="1" outlineLevel="1" x14ac:dyDescent="0.2">
      <c r="B231" s="64" t="s">
        <v>830</v>
      </c>
      <c r="C231" s="62"/>
      <c r="D231" s="62"/>
      <c r="E231" s="64" t="s">
        <v>194</v>
      </c>
      <c r="F231" s="1">
        <v>0</v>
      </c>
      <c r="G231" s="2"/>
      <c r="S231" s="15">
        <f t="shared" si="78"/>
        <v>0</v>
      </c>
    </row>
    <row r="232" spans="2:19" ht="15" hidden="1" customHeight="1" x14ac:dyDescent="0.2">
      <c r="B232" s="62" t="s">
        <v>831</v>
      </c>
      <c r="C232" s="64"/>
      <c r="D232" s="64"/>
      <c r="E232" s="64" t="s">
        <v>195</v>
      </c>
      <c r="F232" s="1">
        <v>0</v>
      </c>
      <c r="G232" s="1">
        <f t="shared" ref="G232:R232" si="85">+SUM(G233:G235)</f>
        <v>0</v>
      </c>
      <c r="H232" s="1">
        <f t="shared" si="85"/>
        <v>0</v>
      </c>
      <c r="I232" s="1">
        <f t="shared" si="85"/>
        <v>0</v>
      </c>
      <c r="J232" s="1">
        <f t="shared" si="85"/>
        <v>0</v>
      </c>
      <c r="K232" s="1">
        <f t="shared" si="85"/>
        <v>0</v>
      </c>
      <c r="L232" s="1">
        <f t="shared" si="85"/>
        <v>0</v>
      </c>
      <c r="M232" s="1">
        <f t="shared" si="85"/>
        <v>0</v>
      </c>
      <c r="N232" s="1">
        <f t="shared" si="85"/>
        <v>0</v>
      </c>
      <c r="O232" s="1">
        <f t="shared" si="85"/>
        <v>0</v>
      </c>
      <c r="P232" s="1">
        <f t="shared" si="85"/>
        <v>0</v>
      </c>
      <c r="Q232" s="1">
        <f t="shared" si="85"/>
        <v>0</v>
      </c>
      <c r="R232" s="1">
        <f t="shared" si="85"/>
        <v>0</v>
      </c>
      <c r="S232" s="14">
        <f t="shared" si="78"/>
        <v>0</v>
      </c>
    </row>
    <row r="233" spans="2:19" ht="15" hidden="1" customHeight="1" outlineLevel="1" x14ac:dyDescent="0.2">
      <c r="B233" s="64" t="s">
        <v>832</v>
      </c>
      <c r="C233" s="62"/>
      <c r="D233" s="62"/>
      <c r="E233" s="64" t="s">
        <v>196</v>
      </c>
      <c r="F233" s="1">
        <v>0</v>
      </c>
      <c r="G233" s="2"/>
      <c r="S233" s="15">
        <f t="shared" si="78"/>
        <v>0</v>
      </c>
    </row>
    <row r="234" spans="2:19" ht="15" hidden="1" customHeight="1" outlineLevel="1" x14ac:dyDescent="0.2">
      <c r="B234" s="62" t="s">
        <v>833</v>
      </c>
      <c r="C234" s="62"/>
      <c r="D234" s="62"/>
      <c r="E234" s="64" t="s">
        <v>197</v>
      </c>
      <c r="F234" s="1">
        <v>0</v>
      </c>
      <c r="G234" s="2"/>
      <c r="S234" s="15">
        <f t="shared" si="78"/>
        <v>0</v>
      </c>
    </row>
    <row r="235" spans="2:19" ht="15" hidden="1" customHeight="1" outlineLevel="1" x14ac:dyDescent="0.2">
      <c r="B235" s="64" t="s">
        <v>834</v>
      </c>
      <c r="C235" s="62"/>
      <c r="D235" s="62"/>
      <c r="E235" s="64" t="s">
        <v>198</v>
      </c>
      <c r="F235" s="1">
        <v>0</v>
      </c>
      <c r="G235" s="2"/>
      <c r="S235" s="15">
        <f t="shared" si="78"/>
        <v>0</v>
      </c>
    </row>
    <row r="236" spans="2:19" ht="15" hidden="1" customHeight="1" x14ac:dyDescent="0.2">
      <c r="B236" s="62" t="s">
        <v>835</v>
      </c>
      <c r="C236" s="64"/>
      <c r="D236" s="64"/>
      <c r="E236" s="64" t="s">
        <v>199</v>
      </c>
      <c r="F236" s="1">
        <v>0</v>
      </c>
      <c r="G236" s="1">
        <f t="shared" ref="G236:R236" si="86">+G237</f>
        <v>0</v>
      </c>
      <c r="H236" s="1">
        <f t="shared" si="86"/>
        <v>0</v>
      </c>
      <c r="I236" s="1">
        <f t="shared" si="86"/>
        <v>0</v>
      </c>
      <c r="J236" s="1">
        <f t="shared" si="86"/>
        <v>0</v>
      </c>
      <c r="K236" s="1">
        <f t="shared" si="86"/>
        <v>0</v>
      </c>
      <c r="L236" s="1">
        <f t="shared" si="86"/>
        <v>0</v>
      </c>
      <c r="M236" s="1">
        <f t="shared" si="86"/>
        <v>0</v>
      </c>
      <c r="N236" s="1">
        <f t="shared" si="86"/>
        <v>0</v>
      </c>
      <c r="O236" s="1">
        <f t="shared" si="86"/>
        <v>0</v>
      </c>
      <c r="P236" s="1">
        <f t="shared" si="86"/>
        <v>0</v>
      </c>
      <c r="Q236" s="1">
        <f t="shared" si="86"/>
        <v>0</v>
      </c>
      <c r="R236" s="1">
        <f t="shared" si="86"/>
        <v>0</v>
      </c>
      <c r="S236" s="14">
        <f t="shared" si="78"/>
        <v>0</v>
      </c>
    </row>
    <row r="237" spans="2:19" ht="15" hidden="1" customHeight="1" outlineLevel="1" x14ac:dyDescent="0.2">
      <c r="B237" s="64" t="s">
        <v>836</v>
      </c>
      <c r="C237" s="62"/>
      <c r="D237" s="62"/>
      <c r="E237" s="64" t="s">
        <v>199</v>
      </c>
      <c r="F237" s="1">
        <v>0</v>
      </c>
      <c r="G237" s="2"/>
      <c r="S237" s="15">
        <f t="shared" si="78"/>
        <v>0</v>
      </c>
    </row>
    <row r="238" spans="2:19" ht="15" customHeight="1" collapsed="1" x14ac:dyDescent="0.2">
      <c r="B238" s="62" t="s">
        <v>837</v>
      </c>
      <c r="C238" s="64"/>
      <c r="D238" s="64"/>
      <c r="E238" s="64" t="s">
        <v>200</v>
      </c>
      <c r="F238" s="13">
        <v>37859371.75</v>
      </c>
      <c r="G238" s="13">
        <f t="shared" ref="G238:R238" si="87">+G239+G241+G243+G245</f>
        <v>63012</v>
      </c>
      <c r="H238" s="13">
        <f t="shared" si="87"/>
        <v>702032.29999999993</v>
      </c>
      <c r="I238" s="13">
        <f t="shared" si="87"/>
        <v>1124641.5299999998</v>
      </c>
      <c r="J238" s="13">
        <f t="shared" si="87"/>
        <v>0</v>
      </c>
      <c r="K238" s="13">
        <f t="shared" si="87"/>
        <v>0</v>
      </c>
      <c r="L238" s="13">
        <f t="shared" si="87"/>
        <v>0</v>
      </c>
      <c r="M238" s="13">
        <f t="shared" si="87"/>
        <v>0</v>
      </c>
      <c r="N238" s="13">
        <f t="shared" si="87"/>
        <v>0</v>
      </c>
      <c r="O238" s="13">
        <f t="shared" si="87"/>
        <v>0</v>
      </c>
      <c r="P238" s="13">
        <f t="shared" si="87"/>
        <v>0</v>
      </c>
      <c r="Q238" s="13">
        <f t="shared" si="87"/>
        <v>0</v>
      </c>
      <c r="R238" s="13">
        <f t="shared" si="87"/>
        <v>0</v>
      </c>
      <c r="S238" s="14">
        <f t="shared" si="78"/>
        <v>1889685.8299999996</v>
      </c>
    </row>
    <row r="239" spans="2:19" ht="15" hidden="1" customHeight="1" x14ac:dyDescent="0.2">
      <c r="B239" s="62" t="s">
        <v>838</v>
      </c>
      <c r="C239" s="64"/>
      <c r="D239" s="64"/>
      <c r="E239" s="64" t="s">
        <v>201</v>
      </c>
      <c r="F239" s="17">
        <v>0</v>
      </c>
      <c r="G239" s="17">
        <f t="shared" ref="G239:R239" si="88">+G240</f>
        <v>0</v>
      </c>
      <c r="H239" s="17">
        <f t="shared" si="88"/>
        <v>0</v>
      </c>
      <c r="I239" s="17">
        <f t="shared" si="88"/>
        <v>0</v>
      </c>
      <c r="J239" s="17">
        <f t="shared" si="88"/>
        <v>0</v>
      </c>
      <c r="K239" s="17">
        <f t="shared" si="88"/>
        <v>0</v>
      </c>
      <c r="L239" s="17">
        <f t="shared" si="88"/>
        <v>0</v>
      </c>
      <c r="M239" s="17">
        <f t="shared" si="88"/>
        <v>0</v>
      </c>
      <c r="N239" s="17">
        <f t="shared" si="88"/>
        <v>0</v>
      </c>
      <c r="O239" s="17">
        <f t="shared" si="88"/>
        <v>0</v>
      </c>
      <c r="P239" s="17">
        <f t="shared" si="88"/>
        <v>0</v>
      </c>
      <c r="Q239" s="17">
        <f t="shared" si="88"/>
        <v>0</v>
      </c>
      <c r="R239" s="17">
        <f t="shared" si="88"/>
        <v>0</v>
      </c>
      <c r="S239" s="14">
        <f t="shared" si="78"/>
        <v>0</v>
      </c>
    </row>
    <row r="240" spans="2:19" ht="15" hidden="1" customHeight="1" outlineLevel="1" x14ac:dyDescent="0.2">
      <c r="B240" s="62" t="s">
        <v>839</v>
      </c>
      <c r="C240" s="62"/>
      <c r="D240" s="62"/>
      <c r="E240" s="64" t="s">
        <v>201</v>
      </c>
      <c r="F240" s="1">
        <v>0</v>
      </c>
      <c r="G240" s="2"/>
      <c r="S240" s="15">
        <f t="shared" si="78"/>
        <v>0</v>
      </c>
    </row>
    <row r="241" spans="2:19" ht="15" hidden="1" customHeight="1" x14ac:dyDescent="0.2">
      <c r="B241" s="62" t="s">
        <v>840</v>
      </c>
      <c r="C241" s="64"/>
      <c r="D241" s="64"/>
      <c r="E241" s="64" t="s">
        <v>202</v>
      </c>
      <c r="F241" s="1">
        <v>0</v>
      </c>
      <c r="G241" s="1">
        <f t="shared" ref="G241:R241" si="89">+G242</f>
        <v>0</v>
      </c>
      <c r="H241" s="1">
        <f t="shared" si="89"/>
        <v>0</v>
      </c>
      <c r="I241" s="1">
        <f t="shared" si="89"/>
        <v>0</v>
      </c>
      <c r="J241" s="1">
        <f t="shared" si="89"/>
        <v>0</v>
      </c>
      <c r="K241" s="1">
        <f t="shared" si="89"/>
        <v>0</v>
      </c>
      <c r="L241" s="1">
        <f t="shared" si="89"/>
        <v>0</v>
      </c>
      <c r="M241" s="1">
        <f t="shared" si="89"/>
        <v>0</v>
      </c>
      <c r="N241" s="1">
        <f t="shared" si="89"/>
        <v>0</v>
      </c>
      <c r="O241" s="1">
        <f t="shared" si="89"/>
        <v>0</v>
      </c>
      <c r="P241" s="1">
        <f t="shared" si="89"/>
        <v>0</v>
      </c>
      <c r="Q241" s="1">
        <f t="shared" si="89"/>
        <v>0</v>
      </c>
      <c r="R241" s="1">
        <f t="shared" si="89"/>
        <v>0</v>
      </c>
      <c r="S241" s="14">
        <f t="shared" si="78"/>
        <v>0</v>
      </c>
    </row>
    <row r="242" spans="2:19" ht="15" hidden="1" customHeight="1" outlineLevel="1" x14ac:dyDescent="0.2">
      <c r="B242" s="62" t="s">
        <v>841</v>
      </c>
      <c r="C242" s="62"/>
      <c r="D242" s="62"/>
      <c r="E242" s="64" t="s">
        <v>202</v>
      </c>
      <c r="F242" s="1">
        <v>0</v>
      </c>
      <c r="G242" s="2"/>
      <c r="S242" s="15">
        <f t="shared" si="78"/>
        <v>0</v>
      </c>
    </row>
    <row r="243" spans="2:19" ht="15" customHeight="1" collapsed="1" x14ac:dyDescent="0.2">
      <c r="B243" s="62" t="s">
        <v>842</v>
      </c>
      <c r="C243" s="64"/>
      <c r="D243" s="64"/>
      <c r="E243" s="62" t="s">
        <v>203</v>
      </c>
      <c r="F243" s="17">
        <v>37859371.75</v>
      </c>
      <c r="G243" s="13">
        <f>+VLOOKUP(E243,[1]Ejecución!$D$6:$E$52,2,FALSE)</f>
        <v>63012</v>
      </c>
      <c r="H243" s="13">
        <f t="shared" ref="H243:R243" si="90">+H244</f>
        <v>702032.29999999993</v>
      </c>
      <c r="I243" s="13">
        <f t="shared" si="90"/>
        <v>1124641.5299999998</v>
      </c>
      <c r="J243" s="13">
        <f t="shared" si="90"/>
        <v>0</v>
      </c>
      <c r="K243" s="13">
        <f t="shared" si="90"/>
        <v>0</v>
      </c>
      <c r="L243" s="13">
        <f t="shared" si="90"/>
        <v>0</v>
      </c>
      <c r="M243" s="13">
        <f t="shared" si="90"/>
        <v>0</v>
      </c>
      <c r="N243" s="13">
        <f t="shared" si="90"/>
        <v>0</v>
      </c>
      <c r="O243" s="13">
        <f t="shared" si="90"/>
        <v>0</v>
      </c>
      <c r="P243" s="13">
        <f t="shared" si="90"/>
        <v>0</v>
      </c>
      <c r="Q243" s="13">
        <f t="shared" si="90"/>
        <v>0</v>
      </c>
      <c r="R243" s="13">
        <f t="shared" si="90"/>
        <v>0</v>
      </c>
      <c r="S243" s="14">
        <f t="shared" si="78"/>
        <v>1889685.8299999996</v>
      </c>
    </row>
    <row r="244" spans="2:19" ht="15" hidden="1" customHeight="1" outlineLevel="1" x14ac:dyDescent="0.2">
      <c r="B244" s="62" t="s">
        <v>843</v>
      </c>
      <c r="C244" s="62"/>
      <c r="D244" s="62"/>
      <c r="E244" s="64" t="s">
        <v>203</v>
      </c>
      <c r="F244" s="1">
        <v>37859371.75</v>
      </c>
      <c r="G244" s="10">
        <f>+VLOOKUP($E244,[1]Ejecución!$D$1:$Q$61,[1]Ejecución!E$1,FALSE)</f>
        <v>63012</v>
      </c>
      <c r="H244" s="10">
        <f>+VLOOKUP($E244,[1]Ejecución!$D$1:$Q$61,[1]Ejecución!F$1,FALSE)</f>
        <v>702032.29999999993</v>
      </c>
      <c r="I244" s="10">
        <f>+VLOOKUP($E244,[1]Ejecución!$D$1:$Q$61,[1]Ejecución!G$1,FALSE)</f>
        <v>1124641.5299999998</v>
      </c>
      <c r="J244" s="10">
        <f>+VLOOKUP($E244,[1]Ejecución!$D$1:$Q$61,[1]Ejecución!H$1,FALSE)</f>
        <v>0</v>
      </c>
      <c r="K244" s="10">
        <f>+VLOOKUP($E244,[1]Ejecución!$D$1:$Q$61,[1]Ejecución!I$1,FALSE)</f>
        <v>0</v>
      </c>
      <c r="L244" s="10">
        <f>+VLOOKUP($E244,[1]Ejecución!$D$1:$Q$61,[1]Ejecución!J$1,FALSE)</f>
        <v>0</v>
      </c>
      <c r="M244" s="10">
        <f>+VLOOKUP($E244,[1]Ejecución!$D$1:$Q$61,[1]Ejecución!K$1,FALSE)</f>
        <v>0</v>
      </c>
      <c r="N244" s="10">
        <f>+VLOOKUP($E244,[1]Ejecución!$D$1:$Q$61,[1]Ejecución!L$1,FALSE)</f>
        <v>0</v>
      </c>
      <c r="O244" s="10">
        <f>+VLOOKUP($E244,[1]Ejecución!$D$1:$Q$61,[1]Ejecución!M$1,FALSE)</f>
        <v>0</v>
      </c>
      <c r="P244" s="10">
        <f>+VLOOKUP($E244,[1]Ejecución!$D$1:$Q$61,[1]Ejecución!N$1,FALSE)</f>
        <v>0</v>
      </c>
      <c r="Q244" s="10">
        <f>+VLOOKUP($E244,[1]Ejecución!$D$1:$Q$61,[1]Ejecución!O$1,FALSE)</f>
        <v>0</v>
      </c>
      <c r="R244" s="10">
        <f>+VLOOKUP($E244,[1]Ejecución!$D$1:$Q$61,[1]Ejecución!P$1,FALSE)</f>
        <v>0</v>
      </c>
      <c r="S244" s="15">
        <f t="shared" si="78"/>
        <v>1889685.8299999996</v>
      </c>
    </row>
    <row r="245" spans="2:19" ht="15" hidden="1" customHeight="1" x14ac:dyDescent="0.2">
      <c r="B245" s="62" t="s">
        <v>844</v>
      </c>
      <c r="C245" s="64"/>
      <c r="D245" s="64"/>
      <c r="E245" s="64" t="s">
        <v>204</v>
      </c>
      <c r="F245" s="1">
        <v>0</v>
      </c>
      <c r="G245" s="1">
        <f t="shared" ref="G245:R245" si="91">+G246</f>
        <v>0</v>
      </c>
      <c r="H245" s="1">
        <f t="shared" si="91"/>
        <v>0</v>
      </c>
      <c r="I245" s="1">
        <f t="shared" si="91"/>
        <v>0</v>
      </c>
      <c r="J245" s="1">
        <f t="shared" si="91"/>
        <v>0</v>
      </c>
      <c r="K245" s="1">
        <f t="shared" si="91"/>
        <v>0</v>
      </c>
      <c r="L245" s="1">
        <f t="shared" si="91"/>
        <v>0</v>
      </c>
      <c r="M245" s="1">
        <f t="shared" si="91"/>
        <v>0</v>
      </c>
      <c r="N245" s="1">
        <f t="shared" si="91"/>
        <v>0</v>
      </c>
      <c r="O245" s="1">
        <f t="shared" si="91"/>
        <v>0</v>
      </c>
      <c r="P245" s="1">
        <f t="shared" si="91"/>
        <v>0</v>
      </c>
      <c r="Q245" s="1">
        <f t="shared" si="91"/>
        <v>0</v>
      </c>
      <c r="R245" s="1">
        <f t="shared" si="91"/>
        <v>0</v>
      </c>
      <c r="S245" s="14">
        <f t="shared" si="78"/>
        <v>0</v>
      </c>
    </row>
    <row r="246" spans="2:19" ht="15" hidden="1" customHeight="1" outlineLevel="1" x14ac:dyDescent="0.2">
      <c r="B246" s="62" t="s">
        <v>845</v>
      </c>
      <c r="C246" s="62"/>
      <c r="D246" s="62"/>
      <c r="E246" s="64" t="s">
        <v>204</v>
      </c>
      <c r="F246" s="1">
        <v>0</v>
      </c>
      <c r="G246" s="2"/>
      <c r="S246" s="15">
        <f t="shared" si="78"/>
        <v>0</v>
      </c>
    </row>
    <row r="247" spans="2:19" ht="15" customHeight="1" collapsed="1" x14ac:dyDescent="0.2">
      <c r="B247" s="62" t="s">
        <v>846</v>
      </c>
      <c r="C247" s="64"/>
      <c r="D247" s="64"/>
      <c r="E247" s="64" t="s">
        <v>205</v>
      </c>
      <c r="F247" s="13">
        <v>1536000</v>
      </c>
      <c r="G247" s="13">
        <f t="shared" ref="G247:R247" si="92">+G248+G250+G252+G254+G256+G258</f>
        <v>280403.5</v>
      </c>
      <c r="H247" s="13">
        <f t="shared" si="92"/>
        <v>0</v>
      </c>
      <c r="I247" s="13">
        <f t="shared" si="92"/>
        <v>76102.22</v>
      </c>
      <c r="J247" s="13">
        <f t="shared" si="92"/>
        <v>0</v>
      </c>
      <c r="K247" s="13">
        <f t="shared" si="92"/>
        <v>0</v>
      </c>
      <c r="L247" s="13">
        <f t="shared" si="92"/>
        <v>0</v>
      </c>
      <c r="M247" s="13">
        <f t="shared" si="92"/>
        <v>0</v>
      </c>
      <c r="N247" s="13">
        <f t="shared" si="92"/>
        <v>0</v>
      </c>
      <c r="O247" s="13">
        <f t="shared" si="92"/>
        <v>0</v>
      </c>
      <c r="P247" s="13">
        <f t="shared" si="92"/>
        <v>0</v>
      </c>
      <c r="Q247" s="13">
        <f t="shared" si="92"/>
        <v>0</v>
      </c>
      <c r="R247" s="13">
        <f t="shared" si="92"/>
        <v>0</v>
      </c>
      <c r="S247" s="14">
        <f t="shared" si="78"/>
        <v>356505.72</v>
      </c>
    </row>
    <row r="248" spans="2:19" ht="15" hidden="1" customHeight="1" x14ac:dyDescent="0.2">
      <c r="B248" s="62" t="s">
        <v>847</v>
      </c>
      <c r="C248" s="64"/>
      <c r="D248" s="64"/>
      <c r="E248" s="64" t="s">
        <v>206</v>
      </c>
      <c r="F248" s="17">
        <v>0</v>
      </c>
      <c r="G248" s="17">
        <f t="shared" ref="G248:R248" si="93">+G249</f>
        <v>0</v>
      </c>
      <c r="H248" s="17">
        <f t="shared" si="93"/>
        <v>0</v>
      </c>
      <c r="I248" s="17">
        <f t="shared" si="93"/>
        <v>0</v>
      </c>
      <c r="J248" s="17">
        <f t="shared" si="93"/>
        <v>0</v>
      </c>
      <c r="K248" s="17">
        <f t="shared" si="93"/>
        <v>0</v>
      </c>
      <c r="L248" s="17">
        <f t="shared" si="93"/>
        <v>0</v>
      </c>
      <c r="M248" s="17">
        <f t="shared" si="93"/>
        <v>0</v>
      </c>
      <c r="N248" s="17">
        <f t="shared" si="93"/>
        <v>0</v>
      </c>
      <c r="O248" s="17">
        <f t="shared" si="93"/>
        <v>0</v>
      </c>
      <c r="P248" s="17">
        <f t="shared" si="93"/>
        <v>0</v>
      </c>
      <c r="Q248" s="17">
        <f t="shared" si="93"/>
        <v>0</v>
      </c>
      <c r="R248" s="17">
        <f t="shared" si="93"/>
        <v>0</v>
      </c>
      <c r="S248" s="14">
        <f t="shared" si="78"/>
        <v>0</v>
      </c>
    </row>
    <row r="249" spans="2:19" ht="15" hidden="1" customHeight="1" outlineLevel="1" x14ac:dyDescent="0.2">
      <c r="B249" s="62" t="s">
        <v>848</v>
      </c>
      <c r="C249" s="62"/>
      <c r="D249" s="62"/>
      <c r="E249" s="64" t="s">
        <v>206</v>
      </c>
      <c r="F249" s="18">
        <v>0</v>
      </c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5">
        <f t="shared" si="78"/>
        <v>0</v>
      </c>
    </row>
    <row r="250" spans="2:19" ht="15" hidden="1" customHeight="1" x14ac:dyDescent="0.2">
      <c r="B250" s="62" t="s">
        <v>849</v>
      </c>
      <c r="C250" s="64"/>
      <c r="D250" s="64"/>
      <c r="E250" s="64" t="s">
        <v>207</v>
      </c>
      <c r="F250" s="17">
        <v>0</v>
      </c>
      <c r="G250" s="17">
        <f t="shared" ref="G250:R250" si="94">+G251</f>
        <v>0</v>
      </c>
      <c r="H250" s="17">
        <f t="shared" si="94"/>
        <v>0</v>
      </c>
      <c r="I250" s="17">
        <f t="shared" si="94"/>
        <v>0</v>
      </c>
      <c r="J250" s="17">
        <f t="shared" si="94"/>
        <v>0</v>
      </c>
      <c r="K250" s="17">
        <f t="shared" si="94"/>
        <v>0</v>
      </c>
      <c r="L250" s="17">
        <f t="shared" si="94"/>
        <v>0</v>
      </c>
      <c r="M250" s="17">
        <f t="shared" si="94"/>
        <v>0</v>
      </c>
      <c r="N250" s="17">
        <f t="shared" si="94"/>
        <v>0</v>
      </c>
      <c r="O250" s="17">
        <f t="shared" si="94"/>
        <v>0</v>
      </c>
      <c r="P250" s="17">
        <f t="shared" si="94"/>
        <v>0</v>
      </c>
      <c r="Q250" s="17">
        <f t="shared" si="94"/>
        <v>0</v>
      </c>
      <c r="R250" s="17">
        <f t="shared" si="94"/>
        <v>0</v>
      </c>
      <c r="S250" s="14">
        <f t="shared" si="78"/>
        <v>0</v>
      </c>
    </row>
    <row r="251" spans="2:19" ht="15" hidden="1" customHeight="1" outlineLevel="1" x14ac:dyDescent="0.2">
      <c r="B251" s="62" t="s">
        <v>850</v>
      </c>
      <c r="C251" s="62"/>
      <c r="D251" s="62"/>
      <c r="E251" s="64" t="s">
        <v>207</v>
      </c>
      <c r="F251" s="18">
        <v>0</v>
      </c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5">
        <f t="shared" si="78"/>
        <v>0</v>
      </c>
    </row>
    <row r="252" spans="2:19" ht="15" hidden="1" customHeight="1" x14ac:dyDescent="0.2">
      <c r="B252" s="62" t="s">
        <v>851</v>
      </c>
      <c r="C252" s="64"/>
      <c r="D252" s="64"/>
      <c r="E252" s="64" t="s">
        <v>208</v>
      </c>
      <c r="F252" s="17">
        <v>0</v>
      </c>
      <c r="G252" s="17">
        <f t="shared" ref="G252:R252" si="95">+G253</f>
        <v>0</v>
      </c>
      <c r="H252" s="17">
        <f t="shared" si="95"/>
        <v>0</v>
      </c>
      <c r="I252" s="17">
        <f t="shared" si="95"/>
        <v>0</v>
      </c>
      <c r="J252" s="17">
        <f t="shared" si="95"/>
        <v>0</v>
      </c>
      <c r="K252" s="17">
        <f t="shared" si="95"/>
        <v>0</v>
      </c>
      <c r="L252" s="17">
        <f t="shared" si="95"/>
        <v>0</v>
      </c>
      <c r="M252" s="17">
        <f t="shared" si="95"/>
        <v>0</v>
      </c>
      <c r="N252" s="17">
        <f t="shared" si="95"/>
        <v>0</v>
      </c>
      <c r="O252" s="17">
        <f t="shared" si="95"/>
        <v>0</v>
      </c>
      <c r="P252" s="17">
        <f t="shared" si="95"/>
        <v>0</v>
      </c>
      <c r="Q252" s="17">
        <f t="shared" si="95"/>
        <v>0</v>
      </c>
      <c r="R252" s="17">
        <f t="shared" si="95"/>
        <v>0</v>
      </c>
      <c r="S252" s="14">
        <f t="shared" si="78"/>
        <v>0</v>
      </c>
    </row>
    <row r="253" spans="2:19" ht="15" hidden="1" customHeight="1" outlineLevel="1" x14ac:dyDescent="0.2">
      <c r="B253" s="62" t="s">
        <v>852</v>
      </c>
      <c r="C253" s="62"/>
      <c r="D253" s="62"/>
      <c r="E253" s="64" t="s">
        <v>208</v>
      </c>
      <c r="F253" s="1">
        <v>0</v>
      </c>
      <c r="G253" s="2"/>
      <c r="S253" s="15">
        <f t="shared" si="78"/>
        <v>0</v>
      </c>
    </row>
    <row r="254" spans="2:19" ht="15" customHeight="1" collapsed="1" x14ac:dyDescent="0.2">
      <c r="B254" s="62" t="s">
        <v>853</v>
      </c>
      <c r="C254" s="64"/>
      <c r="D254" s="64"/>
      <c r="E254" s="62" t="s">
        <v>209</v>
      </c>
      <c r="F254" s="17">
        <v>1536000</v>
      </c>
      <c r="G254" s="13">
        <f>+VLOOKUP(E254,[1]Ejecución!$D$6:$E$52,2,FALSE)</f>
        <v>280403.5</v>
      </c>
      <c r="H254" s="13">
        <f t="shared" ref="H254:R254" si="96">+H255</f>
        <v>0</v>
      </c>
      <c r="I254" s="13">
        <f t="shared" si="96"/>
        <v>76102.22</v>
      </c>
      <c r="J254" s="13">
        <f t="shared" si="96"/>
        <v>0</v>
      </c>
      <c r="K254" s="13">
        <f t="shared" si="96"/>
        <v>0</v>
      </c>
      <c r="L254" s="13">
        <f t="shared" si="96"/>
        <v>0</v>
      </c>
      <c r="M254" s="13">
        <f t="shared" si="96"/>
        <v>0</v>
      </c>
      <c r="N254" s="13">
        <f t="shared" si="96"/>
        <v>0</v>
      </c>
      <c r="O254" s="13">
        <f t="shared" si="96"/>
        <v>0</v>
      </c>
      <c r="P254" s="13">
        <f t="shared" si="96"/>
        <v>0</v>
      </c>
      <c r="Q254" s="13">
        <f t="shared" si="96"/>
        <v>0</v>
      </c>
      <c r="R254" s="13">
        <f t="shared" si="96"/>
        <v>0</v>
      </c>
      <c r="S254" s="14">
        <f t="shared" si="78"/>
        <v>356505.72</v>
      </c>
    </row>
    <row r="255" spans="2:19" ht="15" hidden="1" customHeight="1" outlineLevel="1" x14ac:dyDescent="0.2">
      <c r="B255" s="62" t="s">
        <v>854</v>
      </c>
      <c r="C255" s="62"/>
      <c r="D255" s="62"/>
      <c r="E255" s="64" t="s">
        <v>209</v>
      </c>
      <c r="F255" s="1">
        <v>1536000</v>
      </c>
      <c r="G255" s="1">
        <f>+VLOOKUP($E255,[1]Ejecución!$D$1:$Q$61,[1]Ejecución!E$1,FALSE)</f>
        <v>280403.5</v>
      </c>
      <c r="H255" s="1">
        <f>+VLOOKUP($E255,[1]Ejecución!$D$1:$Q$61,[1]Ejecución!F$1,FALSE)</f>
        <v>0</v>
      </c>
      <c r="I255" s="1">
        <f>+VLOOKUP($E255,[1]Ejecución!$D$1:$Q$61,[1]Ejecución!G$1,FALSE)</f>
        <v>76102.22</v>
      </c>
      <c r="J255" s="1">
        <f>+VLOOKUP($E255,[1]Ejecución!$D$1:$Q$61,[1]Ejecución!H$1,FALSE)</f>
        <v>0</v>
      </c>
      <c r="K255" s="1">
        <f>+VLOOKUP($E255,[1]Ejecución!$D$1:$Q$61,[1]Ejecución!I$1,FALSE)</f>
        <v>0</v>
      </c>
      <c r="L255" s="1">
        <f>+VLOOKUP($E255,[1]Ejecución!$D$1:$Q$61,[1]Ejecución!J$1,FALSE)</f>
        <v>0</v>
      </c>
      <c r="M255" s="1">
        <f>+VLOOKUP($E255,[1]Ejecución!$D$1:$Q$61,[1]Ejecución!K$1,FALSE)</f>
        <v>0</v>
      </c>
      <c r="N255" s="1">
        <f>+VLOOKUP($E255,[1]Ejecución!$D$1:$Q$61,[1]Ejecución!L$1,FALSE)</f>
        <v>0</v>
      </c>
      <c r="O255" s="1">
        <f>+VLOOKUP($E255,[1]Ejecución!$D$1:$Q$61,[1]Ejecución!M$1,FALSE)</f>
        <v>0</v>
      </c>
      <c r="P255" s="1">
        <f>+VLOOKUP($E255,[1]Ejecución!$D$1:$Q$61,[1]Ejecución!N$1,FALSE)</f>
        <v>0</v>
      </c>
      <c r="Q255" s="1">
        <f>+VLOOKUP($E255,[1]Ejecución!$D$1:$Q$61,[1]Ejecución!O$1,FALSE)</f>
        <v>0</v>
      </c>
      <c r="R255" s="1">
        <f>+VLOOKUP($E255,[1]Ejecución!$D$1:$Q$61,[1]Ejecución!P$1,FALSE)</f>
        <v>0</v>
      </c>
      <c r="S255" s="15">
        <f t="shared" si="78"/>
        <v>356505.72</v>
      </c>
    </row>
    <row r="256" spans="2:19" ht="15" hidden="1" customHeight="1" x14ac:dyDescent="0.2">
      <c r="B256" s="62" t="s">
        <v>855</v>
      </c>
      <c r="C256" s="64"/>
      <c r="D256" s="64"/>
      <c r="E256" s="64" t="s">
        <v>210</v>
      </c>
      <c r="F256" s="17">
        <v>0</v>
      </c>
      <c r="G256" s="17">
        <f t="shared" ref="G256:R256" si="97">+G257</f>
        <v>0</v>
      </c>
      <c r="H256" s="17">
        <f t="shared" si="97"/>
        <v>0</v>
      </c>
      <c r="I256" s="17">
        <f t="shared" si="97"/>
        <v>0</v>
      </c>
      <c r="J256" s="17">
        <f t="shared" si="97"/>
        <v>0</v>
      </c>
      <c r="K256" s="17">
        <f t="shared" si="97"/>
        <v>0</v>
      </c>
      <c r="L256" s="17">
        <f t="shared" si="97"/>
        <v>0</v>
      </c>
      <c r="M256" s="17">
        <f t="shared" si="97"/>
        <v>0</v>
      </c>
      <c r="N256" s="17">
        <f t="shared" si="97"/>
        <v>0</v>
      </c>
      <c r="O256" s="17">
        <f t="shared" si="97"/>
        <v>0</v>
      </c>
      <c r="P256" s="17">
        <f t="shared" si="97"/>
        <v>0</v>
      </c>
      <c r="Q256" s="17">
        <f t="shared" si="97"/>
        <v>0</v>
      </c>
      <c r="R256" s="17">
        <f t="shared" si="97"/>
        <v>0</v>
      </c>
      <c r="S256" s="14">
        <f t="shared" si="78"/>
        <v>0</v>
      </c>
    </row>
    <row r="257" spans="2:19" ht="15" hidden="1" customHeight="1" outlineLevel="1" x14ac:dyDescent="0.2">
      <c r="B257" s="62" t="s">
        <v>856</v>
      </c>
      <c r="C257" s="62"/>
      <c r="D257" s="62"/>
      <c r="E257" s="64" t="s">
        <v>210</v>
      </c>
      <c r="F257" s="17">
        <v>0</v>
      </c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5">
        <f t="shared" si="78"/>
        <v>0</v>
      </c>
    </row>
    <row r="258" spans="2:19" ht="15" hidden="1" customHeight="1" x14ac:dyDescent="0.2">
      <c r="B258" s="62" t="s">
        <v>857</v>
      </c>
      <c r="C258" s="64"/>
      <c r="D258" s="64"/>
      <c r="E258" s="64" t="s">
        <v>211</v>
      </c>
      <c r="F258" s="17">
        <v>0</v>
      </c>
      <c r="G258" s="17">
        <f t="shared" ref="G258:R258" si="98">+G259</f>
        <v>0</v>
      </c>
      <c r="H258" s="17">
        <f t="shared" si="98"/>
        <v>0</v>
      </c>
      <c r="I258" s="17">
        <f t="shared" si="98"/>
        <v>0</v>
      </c>
      <c r="J258" s="17">
        <f t="shared" si="98"/>
        <v>0</v>
      </c>
      <c r="K258" s="17">
        <f t="shared" si="98"/>
        <v>0</v>
      </c>
      <c r="L258" s="17">
        <f t="shared" si="98"/>
        <v>0</v>
      </c>
      <c r="M258" s="17">
        <f t="shared" si="98"/>
        <v>0</v>
      </c>
      <c r="N258" s="17">
        <f t="shared" si="98"/>
        <v>0</v>
      </c>
      <c r="O258" s="17">
        <f t="shared" si="98"/>
        <v>0</v>
      </c>
      <c r="P258" s="17">
        <f t="shared" si="98"/>
        <v>0</v>
      </c>
      <c r="Q258" s="17">
        <f t="shared" si="98"/>
        <v>0</v>
      </c>
      <c r="R258" s="17">
        <f t="shared" si="98"/>
        <v>0</v>
      </c>
      <c r="S258" s="14">
        <f t="shared" si="78"/>
        <v>0</v>
      </c>
    </row>
    <row r="259" spans="2:19" ht="15" hidden="1" customHeight="1" outlineLevel="1" x14ac:dyDescent="0.2">
      <c r="B259" s="62" t="s">
        <v>858</v>
      </c>
      <c r="C259" s="62"/>
      <c r="D259" s="62"/>
      <c r="E259" s="64" t="s">
        <v>212</v>
      </c>
      <c r="F259" s="17">
        <v>0</v>
      </c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5">
        <f t="shared" si="78"/>
        <v>0</v>
      </c>
    </row>
    <row r="260" spans="2:19" ht="15" customHeight="1" collapsed="1" x14ac:dyDescent="0.2">
      <c r="B260" s="62" t="s">
        <v>859</v>
      </c>
      <c r="C260" s="64"/>
      <c r="D260" s="64"/>
      <c r="E260" s="64" t="s">
        <v>213</v>
      </c>
      <c r="F260" s="13">
        <v>734496.04</v>
      </c>
      <c r="G260" s="13">
        <f t="shared" ref="G260:R260" si="99">+G261+G263</f>
        <v>2520.9499999999998</v>
      </c>
      <c r="H260" s="13">
        <f t="shared" si="99"/>
        <v>5997.46</v>
      </c>
      <c r="I260" s="13">
        <f t="shared" si="99"/>
        <v>0</v>
      </c>
      <c r="J260" s="13">
        <f t="shared" si="99"/>
        <v>0</v>
      </c>
      <c r="K260" s="13">
        <f t="shared" si="99"/>
        <v>0</v>
      </c>
      <c r="L260" s="13">
        <f t="shared" si="99"/>
        <v>0</v>
      </c>
      <c r="M260" s="13">
        <f t="shared" si="99"/>
        <v>0</v>
      </c>
      <c r="N260" s="13">
        <f t="shared" si="99"/>
        <v>0</v>
      </c>
      <c r="O260" s="13">
        <f t="shared" si="99"/>
        <v>0</v>
      </c>
      <c r="P260" s="13">
        <f t="shared" si="99"/>
        <v>0</v>
      </c>
      <c r="Q260" s="13">
        <f t="shared" si="99"/>
        <v>0</v>
      </c>
      <c r="R260" s="13">
        <f t="shared" si="99"/>
        <v>0</v>
      </c>
      <c r="S260" s="14">
        <f t="shared" si="78"/>
        <v>8518.41</v>
      </c>
    </row>
    <row r="261" spans="2:19" ht="15" customHeight="1" x14ac:dyDescent="0.2">
      <c r="B261" s="62" t="s">
        <v>860</v>
      </c>
      <c r="C261" s="64"/>
      <c r="D261" s="64"/>
      <c r="E261" s="62" t="s">
        <v>214</v>
      </c>
      <c r="F261" s="17">
        <v>734496.04</v>
      </c>
      <c r="G261" s="13">
        <f>+VLOOKUP(E261,[1]Ejecución!$D$6:$E$52,2,FALSE)</f>
        <v>2520.9499999999998</v>
      </c>
      <c r="H261" s="13">
        <f t="shared" ref="H261:R261" si="100">+H262</f>
        <v>5997.46</v>
      </c>
      <c r="I261" s="13">
        <f t="shared" si="100"/>
        <v>0</v>
      </c>
      <c r="J261" s="13">
        <f t="shared" si="100"/>
        <v>0</v>
      </c>
      <c r="K261" s="13">
        <f t="shared" si="100"/>
        <v>0</v>
      </c>
      <c r="L261" s="13">
        <f t="shared" si="100"/>
        <v>0</v>
      </c>
      <c r="M261" s="13">
        <f t="shared" si="100"/>
        <v>0</v>
      </c>
      <c r="N261" s="13">
        <f t="shared" si="100"/>
        <v>0</v>
      </c>
      <c r="O261" s="13">
        <f t="shared" si="100"/>
        <v>0</v>
      </c>
      <c r="P261" s="13">
        <f t="shared" si="100"/>
        <v>0</v>
      </c>
      <c r="Q261" s="13">
        <f t="shared" si="100"/>
        <v>0</v>
      </c>
      <c r="R261" s="13">
        <f t="shared" si="100"/>
        <v>0</v>
      </c>
      <c r="S261" s="14">
        <f t="shared" si="78"/>
        <v>8518.41</v>
      </c>
    </row>
    <row r="262" spans="2:19" ht="15" hidden="1" customHeight="1" outlineLevel="1" x14ac:dyDescent="0.2">
      <c r="B262" s="62" t="s">
        <v>861</v>
      </c>
      <c r="C262" s="62"/>
      <c r="D262" s="62"/>
      <c r="E262" s="64" t="s">
        <v>214</v>
      </c>
      <c r="F262" s="17">
        <v>734496.04</v>
      </c>
      <c r="G262" s="17">
        <f>+VLOOKUP($E262,[1]Ejecución!$D$1:$Q$61,[1]Ejecución!E$1,FALSE)</f>
        <v>2520.9499999999998</v>
      </c>
      <c r="H262" s="17">
        <f>+VLOOKUP($E262,[1]Ejecución!$D$1:$Q$61,[1]Ejecución!F$1,FALSE)</f>
        <v>5997.46</v>
      </c>
      <c r="I262" s="17">
        <f>+VLOOKUP($E262,[1]Ejecución!$D$1:$Q$61,[1]Ejecución!G$1,FALSE)</f>
        <v>0</v>
      </c>
      <c r="J262" s="17">
        <f>+VLOOKUP($E262,[1]Ejecución!$D$1:$Q$61,[1]Ejecución!H$1,FALSE)</f>
        <v>0</v>
      </c>
      <c r="K262" s="17">
        <f>+VLOOKUP($E262,[1]Ejecución!$D$1:$Q$61,[1]Ejecución!I$1,FALSE)</f>
        <v>0</v>
      </c>
      <c r="L262" s="17">
        <f>+VLOOKUP($E262,[1]Ejecución!$D$1:$Q$61,[1]Ejecución!J$1,FALSE)</f>
        <v>0</v>
      </c>
      <c r="M262" s="17">
        <f>+VLOOKUP($E262,[1]Ejecución!$D$1:$Q$61,[1]Ejecución!K$1,FALSE)</f>
        <v>0</v>
      </c>
      <c r="N262" s="17">
        <f>+VLOOKUP($E262,[1]Ejecución!$D$1:$Q$61,[1]Ejecución!L$1,FALSE)</f>
        <v>0</v>
      </c>
      <c r="O262" s="17">
        <f>+VLOOKUP($E262,[1]Ejecución!$D$1:$Q$61,[1]Ejecución!M$1,FALSE)</f>
        <v>0</v>
      </c>
      <c r="P262" s="17">
        <f>+VLOOKUP($E262,[1]Ejecución!$D$1:$Q$61,[1]Ejecución!N$1,FALSE)</f>
        <v>0</v>
      </c>
      <c r="Q262" s="17">
        <f>+VLOOKUP($E262,[1]Ejecución!$D$1:$Q$61,[1]Ejecución!O$1,FALSE)</f>
        <v>0</v>
      </c>
      <c r="R262" s="17">
        <f>+VLOOKUP($E262,[1]Ejecución!$D$1:$Q$61,[1]Ejecución!P$1,FALSE)</f>
        <v>0</v>
      </c>
      <c r="S262" s="15">
        <f t="shared" si="78"/>
        <v>8518.41</v>
      </c>
    </row>
    <row r="263" spans="2:19" ht="15" hidden="1" customHeight="1" x14ac:dyDescent="0.2">
      <c r="B263" s="64" t="s">
        <v>862</v>
      </c>
      <c r="C263" s="64"/>
      <c r="D263" s="64"/>
      <c r="E263" s="64" t="s">
        <v>215</v>
      </c>
      <c r="F263" s="17">
        <v>0</v>
      </c>
      <c r="G263" s="17">
        <f t="shared" ref="G263:R263" si="101">+G264</f>
        <v>0</v>
      </c>
      <c r="H263" s="17">
        <f t="shared" si="101"/>
        <v>0</v>
      </c>
      <c r="I263" s="17">
        <f t="shared" si="101"/>
        <v>0</v>
      </c>
      <c r="J263" s="17">
        <f t="shared" si="101"/>
        <v>0</v>
      </c>
      <c r="K263" s="17">
        <f t="shared" si="101"/>
        <v>0</v>
      </c>
      <c r="L263" s="17">
        <f t="shared" si="101"/>
        <v>0</v>
      </c>
      <c r="M263" s="17">
        <f t="shared" si="101"/>
        <v>0</v>
      </c>
      <c r="N263" s="17">
        <f t="shared" si="101"/>
        <v>0</v>
      </c>
      <c r="O263" s="17">
        <f t="shared" si="101"/>
        <v>0</v>
      </c>
      <c r="P263" s="17">
        <f t="shared" si="101"/>
        <v>0</v>
      </c>
      <c r="Q263" s="17">
        <f t="shared" si="101"/>
        <v>0</v>
      </c>
      <c r="R263" s="17">
        <f t="shared" si="101"/>
        <v>0</v>
      </c>
      <c r="S263" s="14">
        <f t="shared" si="78"/>
        <v>0</v>
      </c>
    </row>
    <row r="264" spans="2:19" ht="15" hidden="1" customHeight="1" outlineLevel="1" x14ac:dyDescent="0.2">
      <c r="B264" s="62" t="s">
        <v>863</v>
      </c>
      <c r="C264" s="62"/>
      <c r="D264" s="62"/>
      <c r="E264" s="64" t="s">
        <v>215</v>
      </c>
      <c r="F264" s="17">
        <v>0</v>
      </c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5">
        <f t="shared" si="78"/>
        <v>0</v>
      </c>
    </row>
    <row r="265" spans="2:19" ht="15" hidden="1" customHeight="1" x14ac:dyDescent="0.2">
      <c r="B265" s="64" t="s">
        <v>864</v>
      </c>
      <c r="C265" s="64"/>
      <c r="D265" s="64"/>
      <c r="E265" s="64" t="s">
        <v>216</v>
      </c>
      <c r="F265" s="17">
        <v>0</v>
      </c>
      <c r="G265" s="17">
        <f t="shared" ref="G265:R265" si="102">+G266+G268+G270+G272+G274</f>
        <v>0</v>
      </c>
      <c r="H265" s="17">
        <f t="shared" si="102"/>
        <v>0</v>
      </c>
      <c r="I265" s="17">
        <f t="shared" si="102"/>
        <v>0</v>
      </c>
      <c r="J265" s="17">
        <f t="shared" si="102"/>
        <v>0</v>
      </c>
      <c r="K265" s="17">
        <f t="shared" si="102"/>
        <v>0</v>
      </c>
      <c r="L265" s="17">
        <f t="shared" si="102"/>
        <v>0</v>
      </c>
      <c r="M265" s="17">
        <f t="shared" si="102"/>
        <v>0</v>
      </c>
      <c r="N265" s="17">
        <f t="shared" si="102"/>
        <v>0</v>
      </c>
      <c r="O265" s="17">
        <f t="shared" si="102"/>
        <v>0</v>
      </c>
      <c r="P265" s="17">
        <f t="shared" si="102"/>
        <v>0</v>
      </c>
      <c r="Q265" s="17">
        <f t="shared" si="102"/>
        <v>0</v>
      </c>
      <c r="R265" s="17">
        <f t="shared" si="102"/>
        <v>0</v>
      </c>
      <c r="S265" s="14">
        <f t="shared" si="78"/>
        <v>0</v>
      </c>
    </row>
    <row r="266" spans="2:19" ht="15" hidden="1" customHeight="1" x14ac:dyDescent="0.2">
      <c r="B266" s="62" t="s">
        <v>865</v>
      </c>
      <c r="C266" s="64"/>
      <c r="D266" s="64"/>
      <c r="E266" s="64" t="s">
        <v>217</v>
      </c>
      <c r="F266" s="17">
        <v>0</v>
      </c>
      <c r="G266" s="17">
        <f t="shared" ref="G266:R266" si="103">+G267</f>
        <v>0</v>
      </c>
      <c r="H266" s="17">
        <f t="shared" si="103"/>
        <v>0</v>
      </c>
      <c r="I266" s="17">
        <f t="shared" si="103"/>
        <v>0</v>
      </c>
      <c r="J266" s="17">
        <f t="shared" si="103"/>
        <v>0</v>
      </c>
      <c r="K266" s="17">
        <f t="shared" si="103"/>
        <v>0</v>
      </c>
      <c r="L266" s="17">
        <f t="shared" si="103"/>
        <v>0</v>
      </c>
      <c r="M266" s="17">
        <f t="shared" si="103"/>
        <v>0</v>
      </c>
      <c r="N266" s="17">
        <f t="shared" si="103"/>
        <v>0</v>
      </c>
      <c r="O266" s="17">
        <f t="shared" si="103"/>
        <v>0</v>
      </c>
      <c r="P266" s="17">
        <f t="shared" si="103"/>
        <v>0</v>
      </c>
      <c r="Q266" s="17">
        <f t="shared" si="103"/>
        <v>0</v>
      </c>
      <c r="R266" s="17">
        <f t="shared" si="103"/>
        <v>0</v>
      </c>
      <c r="S266" s="14">
        <f t="shared" si="78"/>
        <v>0</v>
      </c>
    </row>
    <row r="267" spans="2:19" ht="15" hidden="1" customHeight="1" outlineLevel="1" x14ac:dyDescent="0.2">
      <c r="B267" s="64" t="s">
        <v>866</v>
      </c>
      <c r="C267" s="62"/>
      <c r="D267" s="62"/>
      <c r="E267" s="64" t="s">
        <v>217</v>
      </c>
      <c r="F267" s="17">
        <v>0</v>
      </c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5">
        <f t="shared" si="78"/>
        <v>0</v>
      </c>
    </row>
    <row r="268" spans="2:19" ht="15" hidden="1" customHeight="1" x14ac:dyDescent="0.2">
      <c r="B268" s="62" t="s">
        <v>867</v>
      </c>
      <c r="C268" s="64"/>
      <c r="D268" s="64"/>
      <c r="E268" s="64" t="s">
        <v>218</v>
      </c>
      <c r="F268" s="17">
        <v>0</v>
      </c>
      <c r="G268" s="17">
        <f t="shared" ref="G268:R268" si="104">+G269</f>
        <v>0</v>
      </c>
      <c r="H268" s="17">
        <f t="shared" si="104"/>
        <v>0</v>
      </c>
      <c r="I268" s="17">
        <f t="shared" si="104"/>
        <v>0</v>
      </c>
      <c r="J268" s="17">
        <f t="shared" si="104"/>
        <v>0</v>
      </c>
      <c r="K268" s="17">
        <f t="shared" si="104"/>
        <v>0</v>
      </c>
      <c r="L268" s="17">
        <f t="shared" si="104"/>
        <v>0</v>
      </c>
      <c r="M268" s="17">
        <f t="shared" si="104"/>
        <v>0</v>
      </c>
      <c r="N268" s="17">
        <f t="shared" si="104"/>
        <v>0</v>
      </c>
      <c r="O268" s="17">
        <f t="shared" si="104"/>
        <v>0</v>
      </c>
      <c r="P268" s="17">
        <f t="shared" si="104"/>
        <v>0</v>
      </c>
      <c r="Q268" s="17">
        <f t="shared" si="104"/>
        <v>0</v>
      </c>
      <c r="R268" s="17">
        <f t="shared" si="104"/>
        <v>0</v>
      </c>
      <c r="S268" s="14">
        <f t="shared" si="78"/>
        <v>0</v>
      </c>
    </row>
    <row r="269" spans="2:19" ht="15" hidden="1" customHeight="1" outlineLevel="1" x14ac:dyDescent="0.2">
      <c r="B269" s="64" t="s">
        <v>868</v>
      </c>
      <c r="C269" s="62"/>
      <c r="D269" s="62"/>
      <c r="E269" s="64" t="s">
        <v>218</v>
      </c>
      <c r="F269" s="17">
        <v>0</v>
      </c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5">
        <f t="shared" si="78"/>
        <v>0</v>
      </c>
    </row>
    <row r="270" spans="2:19" ht="15" hidden="1" customHeight="1" x14ac:dyDescent="0.2">
      <c r="B270" s="62" t="s">
        <v>869</v>
      </c>
      <c r="C270" s="64"/>
      <c r="D270" s="64"/>
      <c r="E270" s="64" t="s">
        <v>219</v>
      </c>
      <c r="F270" s="17">
        <v>0</v>
      </c>
      <c r="G270" s="17">
        <f>+G271</f>
        <v>0</v>
      </c>
      <c r="H270" s="17">
        <f t="shared" ref="H270:R270" si="105">+H271</f>
        <v>0</v>
      </c>
      <c r="I270" s="17">
        <f t="shared" si="105"/>
        <v>0</v>
      </c>
      <c r="J270" s="17">
        <f t="shared" si="105"/>
        <v>0</v>
      </c>
      <c r="K270" s="17">
        <f t="shared" si="105"/>
        <v>0</v>
      </c>
      <c r="L270" s="17">
        <f t="shared" si="105"/>
        <v>0</v>
      </c>
      <c r="M270" s="17">
        <f t="shared" si="105"/>
        <v>0</v>
      </c>
      <c r="N270" s="17">
        <f t="shared" si="105"/>
        <v>0</v>
      </c>
      <c r="O270" s="17">
        <f t="shared" si="105"/>
        <v>0</v>
      </c>
      <c r="P270" s="17">
        <f t="shared" si="105"/>
        <v>0</v>
      </c>
      <c r="Q270" s="17">
        <f t="shared" si="105"/>
        <v>0</v>
      </c>
      <c r="R270" s="17">
        <f t="shared" si="105"/>
        <v>0</v>
      </c>
      <c r="S270" s="14">
        <f t="shared" si="78"/>
        <v>0</v>
      </c>
    </row>
    <row r="271" spans="2:19" ht="15" hidden="1" customHeight="1" outlineLevel="1" x14ac:dyDescent="0.2">
      <c r="B271" s="64" t="s">
        <v>870</v>
      </c>
      <c r="C271" s="62"/>
      <c r="D271" s="62"/>
      <c r="E271" s="64" t="s">
        <v>219</v>
      </c>
      <c r="F271" s="17">
        <v>0</v>
      </c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5">
        <f t="shared" si="78"/>
        <v>0</v>
      </c>
    </row>
    <row r="272" spans="2:19" ht="15" hidden="1" customHeight="1" x14ac:dyDescent="0.2">
      <c r="B272" s="62" t="s">
        <v>871</v>
      </c>
      <c r="C272" s="64"/>
      <c r="D272" s="64"/>
      <c r="E272" s="64" t="s">
        <v>220</v>
      </c>
      <c r="F272" s="17">
        <v>0</v>
      </c>
      <c r="G272" s="17">
        <f>+G273</f>
        <v>0</v>
      </c>
      <c r="H272" s="17">
        <f t="shared" ref="H272:R272" si="106">+H273</f>
        <v>0</v>
      </c>
      <c r="I272" s="17">
        <f t="shared" si="106"/>
        <v>0</v>
      </c>
      <c r="J272" s="17">
        <f t="shared" si="106"/>
        <v>0</v>
      </c>
      <c r="K272" s="17">
        <f t="shared" si="106"/>
        <v>0</v>
      </c>
      <c r="L272" s="17">
        <f t="shared" si="106"/>
        <v>0</v>
      </c>
      <c r="M272" s="17">
        <f t="shared" si="106"/>
        <v>0</v>
      </c>
      <c r="N272" s="17">
        <f t="shared" si="106"/>
        <v>0</v>
      </c>
      <c r="O272" s="17">
        <f t="shared" si="106"/>
        <v>0</v>
      </c>
      <c r="P272" s="17">
        <f t="shared" si="106"/>
        <v>0</v>
      </c>
      <c r="Q272" s="17">
        <f t="shared" si="106"/>
        <v>0</v>
      </c>
      <c r="R272" s="17">
        <f t="shared" si="106"/>
        <v>0</v>
      </c>
      <c r="S272" s="14">
        <f t="shared" si="78"/>
        <v>0</v>
      </c>
    </row>
    <row r="273" spans="2:19" ht="15" hidden="1" customHeight="1" outlineLevel="1" x14ac:dyDescent="0.2">
      <c r="B273" s="64" t="s">
        <v>872</v>
      </c>
      <c r="C273" s="62"/>
      <c r="D273" s="62"/>
      <c r="E273" s="64" t="s">
        <v>220</v>
      </c>
      <c r="F273" s="17">
        <v>0</v>
      </c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5">
        <f t="shared" si="78"/>
        <v>0</v>
      </c>
    </row>
    <row r="274" spans="2:19" ht="15" hidden="1" customHeight="1" x14ac:dyDescent="0.2">
      <c r="B274" s="62" t="s">
        <v>873</v>
      </c>
      <c r="C274" s="64"/>
      <c r="D274" s="64"/>
      <c r="E274" s="64" t="s">
        <v>221</v>
      </c>
      <c r="F274" s="17">
        <v>0</v>
      </c>
      <c r="G274" s="17">
        <f>+G275</f>
        <v>0</v>
      </c>
      <c r="H274" s="17">
        <f t="shared" ref="H274:R274" si="107">+H275</f>
        <v>0</v>
      </c>
      <c r="I274" s="17">
        <f t="shared" si="107"/>
        <v>0</v>
      </c>
      <c r="J274" s="17">
        <f t="shared" si="107"/>
        <v>0</v>
      </c>
      <c r="K274" s="17">
        <f t="shared" si="107"/>
        <v>0</v>
      </c>
      <c r="L274" s="17">
        <f t="shared" si="107"/>
        <v>0</v>
      </c>
      <c r="M274" s="17">
        <f t="shared" si="107"/>
        <v>0</v>
      </c>
      <c r="N274" s="17">
        <f t="shared" si="107"/>
        <v>0</v>
      </c>
      <c r="O274" s="17">
        <f t="shared" si="107"/>
        <v>0</v>
      </c>
      <c r="P274" s="17">
        <f t="shared" si="107"/>
        <v>0</v>
      </c>
      <c r="Q274" s="17">
        <f t="shared" si="107"/>
        <v>0</v>
      </c>
      <c r="R274" s="17">
        <f t="shared" si="107"/>
        <v>0</v>
      </c>
      <c r="S274" s="14">
        <f t="shared" si="78"/>
        <v>0</v>
      </c>
    </row>
    <row r="275" spans="2:19" ht="15" hidden="1" customHeight="1" outlineLevel="1" x14ac:dyDescent="0.2">
      <c r="B275" s="64" t="s">
        <v>874</v>
      </c>
      <c r="C275" s="62"/>
      <c r="D275" s="62"/>
      <c r="E275" s="64" t="s">
        <v>221</v>
      </c>
      <c r="F275" s="17">
        <v>0</v>
      </c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5">
        <f t="shared" si="78"/>
        <v>0</v>
      </c>
    </row>
    <row r="276" spans="2:19" ht="15" hidden="1" customHeight="1" x14ac:dyDescent="0.2">
      <c r="B276" s="62" t="s">
        <v>875</v>
      </c>
      <c r="C276" s="64"/>
      <c r="D276" s="64"/>
      <c r="E276" s="64" t="s">
        <v>222</v>
      </c>
      <c r="F276" s="13">
        <v>0</v>
      </c>
      <c r="G276" s="13">
        <f t="shared" ref="G276:R276" si="108">+G283+G277+G287+G294+G302</f>
        <v>0</v>
      </c>
      <c r="H276" s="13">
        <f t="shared" si="108"/>
        <v>0</v>
      </c>
      <c r="I276" s="13">
        <f t="shared" si="108"/>
        <v>0</v>
      </c>
      <c r="J276" s="13">
        <f t="shared" si="108"/>
        <v>0</v>
      </c>
      <c r="K276" s="13">
        <f t="shared" si="108"/>
        <v>0</v>
      </c>
      <c r="L276" s="13">
        <f t="shared" si="108"/>
        <v>0</v>
      </c>
      <c r="M276" s="13">
        <f t="shared" si="108"/>
        <v>0</v>
      </c>
      <c r="N276" s="13">
        <f t="shared" si="108"/>
        <v>0</v>
      </c>
      <c r="O276" s="13">
        <f t="shared" si="108"/>
        <v>0</v>
      </c>
      <c r="P276" s="13">
        <f t="shared" si="108"/>
        <v>0</v>
      </c>
      <c r="Q276" s="13">
        <f t="shared" si="108"/>
        <v>0</v>
      </c>
      <c r="R276" s="13">
        <f t="shared" si="108"/>
        <v>0</v>
      </c>
      <c r="S276" s="14">
        <f t="shared" si="78"/>
        <v>0</v>
      </c>
    </row>
    <row r="277" spans="2:19" ht="15" hidden="1" customHeight="1" x14ac:dyDescent="0.2">
      <c r="B277" s="64" t="s">
        <v>876</v>
      </c>
      <c r="C277" s="64"/>
      <c r="D277" s="64"/>
      <c r="E277" s="64" t="s">
        <v>223</v>
      </c>
      <c r="F277" s="17">
        <v>0</v>
      </c>
      <c r="G277" s="17">
        <f t="shared" ref="G277:R277" si="109">SUM(G278:G282)</f>
        <v>0</v>
      </c>
      <c r="H277" s="17">
        <f t="shared" si="109"/>
        <v>0</v>
      </c>
      <c r="I277" s="17">
        <f t="shared" si="109"/>
        <v>0</v>
      </c>
      <c r="J277" s="17">
        <f t="shared" si="109"/>
        <v>0</v>
      </c>
      <c r="K277" s="17">
        <f t="shared" si="109"/>
        <v>0</v>
      </c>
      <c r="L277" s="17">
        <f t="shared" si="109"/>
        <v>0</v>
      </c>
      <c r="M277" s="17">
        <f t="shared" si="109"/>
        <v>0</v>
      </c>
      <c r="N277" s="17">
        <f t="shared" si="109"/>
        <v>0</v>
      </c>
      <c r="O277" s="17">
        <f t="shared" si="109"/>
        <v>0</v>
      </c>
      <c r="P277" s="17">
        <f t="shared" si="109"/>
        <v>0</v>
      </c>
      <c r="Q277" s="17">
        <f t="shared" si="109"/>
        <v>0</v>
      </c>
      <c r="R277" s="17">
        <f t="shared" si="109"/>
        <v>0</v>
      </c>
      <c r="S277" s="14">
        <f t="shared" si="78"/>
        <v>0</v>
      </c>
    </row>
    <row r="278" spans="2:19" ht="15" hidden="1" customHeight="1" outlineLevel="1" x14ac:dyDescent="0.2">
      <c r="B278" s="62" t="s">
        <v>877</v>
      </c>
      <c r="C278" s="62"/>
      <c r="D278" s="62"/>
      <c r="E278" s="64" t="s">
        <v>224</v>
      </c>
      <c r="F278" s="18">
        <v>0</v>
      </c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5">
        <f t="shared" ref="S278:S341" si="110">SUM(G278:R278)</f>
        <v>0</v>
      </c>
    </row>
    <row r="279" spans="2:19" ht="15" hidden="1" customHeight="1" outlineLevel="1" x14ac:dyDescent="0.2">
      <c r="B279" s="64" t="s">
        <v>878</v>
      </c>
      <c r="C279" s="62"/>
      <c r="D279" s="62"/>
      <c r="E279" s="64" t="s">
        <v>225</v>
      </c>
      <c r="F279" s="18">
        <v>0</v>
      </c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5">
        <f t="shared" si="110"/>
        <v>0</v>
      </c>
    </row>
    <row r="280" spans="2:19" ht="15" hidden="1" customHeight="1" outlineLevel="1" x14ac:dyDescent="0.2">
      <c r="B280" s="62" t="s">
        <v>879</v>
      </c>
      <c r="C280" s="62"/>
      <c r="D280" s="62"/>
      <c r="E280" s="64" t="s">
        <v>226</v>
      </c>
      <c r="F280" s="18">
        <v>0</v>
      </c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5">
        <f t="shared" si="110"/>
        <v>0</v>
      </c>
    </row>
    <row r="281" spans="2:19" ht="15" hidden="1" customHeight="1" outlineLevel="1" x14ac:dyDescent="0.2">
      <c r="B281" s="64" t="s">
        <v>880</v>
      </c>
      <c r="C281" s="62"/>
      <c r="D281" s="62"/>
      <c r="E281" s="64" t="s">
        <v>227</v>
      </c>
      <c r="F281" s="18">
        <v>0</v>
      </c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5">
        <f t="shared" si="110"/>
        <v>0</v>
      </c>
    </row>
    <row r="282" spans="2:19" ht="15" hidden="1" customHeight="1" outlineLevel="1" x14ac:dyDescent="0.2">
      <c r="B282" s="62" t="s">
        <v>881</v>
      </c>
      <c r="C282" s="62"/>
      <c r="D282" s="62"/>
      <c r="E282" s="64" t="s">
        <v>228</v>
      </c>
      <c r="F282" s="18">
        <v>0</v>
      </c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5">
        <f t="shared" si="110"/>
        <v>0</v>
      </c>
    </row>
    <row r="283" spans="2:19" ht="15" hidden="1" customHeight="1" x14ac:dyDescent="0.2">
      <c r="B283" s="64" t="s">
        <v>882</v>
      </c>
      <c r="C283" s="64"/>
      <c r="D283" s="64"/>
      <c r="E283" s="64" t="s">
        <v>229</v>
      </c>
      <c r="F283" s="17">
        <v>0</v>
      </c>
      <c r="G283" s="17">
        <f t="shared" ref="G283:R283" si="111">SUM(G284:G286)</f>
        <v>0</v>
      </c>
      <c r="H283" s="17">
        <f t="shared" si="111"/>
        <v>0</v>
      </c>
      <c r="I283" s="17">
        <f t="shared" si="111"/>
        <v>0</v>
      </c>
      <c r="J283" s="17">
        <f t="shared" si="111"/>
        <v>0</v>
      </c>
      <c r="K283" s="17">
        <f t="shared" si="111"/>
        <v>0</v>
      </c>
      <c r="L283" s="17">
        <f t="shared" si="111"/>
        <v>0</v>
      </c>
      <c r="M283" s="17">
        <f t="shared" si="111"/>
        <v>0</v>
      </c>
      <c r="N283" s="17">
        <f t="shared" si="111"/>
        <v>0</v>
      </c>
      <c r="O283" s="17">
        <f t="shared" si="111"/>
        <v>0</v>
      </c>
      <c r="P283" s="17">
        <f t="shared" si="111"/>
        <v>0</v>
      </c>
      <c r="Q283" s="17">
        <f t="shared" si="111"/>
        <v>0</v>
      </c>
      <c r="R283" s="17">
        <f t="shared" si="111"/>
        <v>0</v>
      </c>
      <c r="S283" s="14">
        <f t="shared" si="110"/>
        <v>0</v>
      </c>
    </row>
    <row r="284" spans="2:19" ht="15" hidden="1" customHeight="1" outlineLevel="1" x14ac:dyDescent="0.2">
      <c r="B284" s="62" t="s">
        <v>883</v>
      </c>
      <c r="C284" s="62"/>
      <c r="D284" s="62"/>
      <c r="E284" s="64" t="s">
        <v>230</v>
      </c>
      <c r="F284" s="1">
        <v>0</v>
      </c>
      <c r="G284" s="2"/>
      <c r="S284" s="15">
        <f t="shared" si="110"/>
        <v>0</v>
      </c>
    </row>
    <row r="285" spans="2:19" ht="15" hidden="1" customHeight="1" outlineLevel="1" x14ac:dyDescent="0.2">
      <c r="B285" s="64" t="s">
        <v>884</v>
      </c>
      <c r="C285" s="62"/>
      <c r="D285" s="62"/>
      <c r="E285" s="64" t="s">
        <v>231</v>
      </c>
      <c r="F285" s="1">
        <v>0</v>
      </c>
      <c r="G285" s="2"/>
      <c r="S285" s="15">
        <f t="shared" si="110"/>
        <v>0</v>
      </c>
    </row>
    <row r="286" spans="2:19" ht="15" hidden="1" customHeight="1" outlineLevel="1" x14ac:dyDescent="0.2">
      <c r="B286" s="62" t="s">
        <v>885</v>
      </c>
      <c r="C286" s="62"/>
      <c r="D286" s="62"/>
      <c r="E286" s="64" t="s">
        <v>232</v>
      </c>
      <c r="F286" s="1">
        <v>0</v>
      </c>
      <c r="G286" s="2"/>
      <c r="S286" s="15">
        <f t="shared" si="110"/>
        <v>0</v>
      </c>
    </row>
    <row r="287" spans="2:19" ht="15" hidden="1" customHeight="1" x14ac:dyDescent="0.2">
      <c r="B287" s="64" t="s">
        <v>886</v>
      </c>
      <c r="C287" s="64"/>
      <c r="D287" s="64"/>
      <c r="E287" s="64" t="s">
        <v>233</v>
      </c>
      <c r="F287" s="13">
        <v>0</v>
      </c>
      <c r="G287" s="13">
        <f t="shared" ref="G287:R287" si="112">SUM(G288:G293)</f>
        <v>0</v>
      </c>
      <c r="H287" s="13">
        <f t="shared" si="112"/>
        <v>0</v>
      </c>
      <c r="I287" s="13">
        <f t="shared" si="112"/>
        <v>0</v>
      </c>
      <c r="J287" s="13">
        <f t="shared" si="112"/>
        <v>0</v>
      </c>
      <c r="K287" s="13">
        <f t="shared" si="112"/>
        <v>0</v>
      </c>
      <c r="L287" s="13">
        <f t="shared" si="112"/>
        <v>0</v>
      </c>
      <c r="M287" s="13">
        <f t="shared" si="112"/>
        <v>0</v>
      </c>
      <c r="N287" s="13">
        <f t="shared" si="112"/>
        <v>0</v>
      </c>
      <c r="O287" s="13">
        <f t="shared" si="112"/>
        <v>0</v>
      </c>
      <c r="P287" s="13">
        <f t="shared" si="112"/>
        <v>0</v>
      </c>
      <c r="Q287" s="13">
        <f t="shared" si="112"/>
        <v>0</v>
      </c>
      <c r="R287" s="13">
        <f t="shared" si="112"/>
        <v>0</v>
      </c>
      <c r="S287" s="14">
        <f t="shared" si="110"/>
        <v>0</v>
      </c>
    </row>
    <row r="288" spans="2:19" ht="15" hidden="1" customHeight="1" outlineLevel="1" x14ac:dyDescent="0.2">
      <c r="B288" s="62" t="s">
        <v>887</v>
      </c>
      <c r="C288" s="62"/>
      <c r="D288" s="62"/>
      <c r="E288" s="64" t="s">
        <v>234</v>
      </c>
      <c r="F288" s="1">
        <v>0</v>
      </c>
      <c r="G288" s="2"/>
      <c r="S288" s="15">
        <f t="shared" si="110"/>
        <v>0</v>
      </c>
    </row>
    <row r="289" spans="2:19" ht="15" hidden="1" customHeight="1" outlineLevel="1" x14ac:dyDescent="0.2">
      <c r="B289" s="64" t="s">
        <v>888</v>
      </c>
      <c r="C289" s="62"/>
      <c r="D289" s="62"/>
      <c r="E289" s="64" t="s">
        <v>235</v>
      </c>
      <c r="F289" s="1">
        <v>0</v>
      </c>
      <c r="G289" s="2"/>
      <c r="S289" s="15">
        <f t="shared" si="110"/>
        <v>0</v>
      </c>
    </row>
    <row r="290" spans="2:19" ht="15" hidden="1" customHeight="1" outlineLevel="1" x14ac:dyDescent="0.2">
      <c r="B290" s="62" t="s">
        <v>889</v>
      </c>
      <c r="C290" s="62"/>
      <c r="D290" s="62"/>
      <c r="E290" s="64" t="s">
        <v>236</v>
      </c>
      <c r="F290" s="1">
        <v>0</v>
      </c>
      <c r="G290" s="2"/>
      <c r="S290" s="15">
        <f t="shared" si="110"/>
        <v>0</v>
      </c>
    </row>
    <row r="291" spans="2:19" ht="15" hidden="1" customHeight="1" outlineLevel="1" x14ac:dyDescent="0.2">
      <c r="B291" s="64" t="s">
        <v>890</v>
      </c>
      <c r="C291" s="62"/>
      <c r="D291" s="62"/>
      <c r="E291" s="64" t="s">
        <v>237</v>
      </c>
      <c r="F291" s="1">
        <v>0</v>
      </c>
      <c r="G291" s="2"/>
      <c r="S291" s="15">
        <f t="shared" si="110"/>
        <v>0</v>
      </c>
    </row>
    <row r="292" spans="2:19" ht="15" hidden="1" customHeight="1" outlineLevel="1" x14ac:dyDescent="0.2">
      <c r="B292" s="62" t="s">
        <v>891</v>
      </c>
      <c r="C292" s="62"/>
      <c r="D292" s="62"/>
      <c r="E292" s="64" t="s">
        <v>238</v>
      </c>
      <c r="F292" s="1">
        <v>0</v>
      </c>
      <c r="G292" s="2"/>
      <c r="S292" s="15">
        <f t="shared" si="110"/>
        <v>0</v>
      </c>
    </row>
    <row r="293" spans="2:19" ht="15" hidden="1" customHeight="1" outlineLevel="1" x14ac:dyDescent="0.2">
      <c r="B293" s="64" t="s">
        <v>892</v>
      </c>
      <c r="C293" s="62"/>
      <c r="D293" s="62"/>
      <c r="E293" s="64" t="s">
        <v>239</v>
      </c>
      <c r="F293" s="1">
        <v>0</v>
      </c>
      <c r="G293" s="2"/>
      <c r="S293" s="15">
        <f t="shared" si="110"/>
        <v>0</v>
      </c>
    </row>
    <row r="294" spans="2:19" ht="15" hidden="1" customHeight="1" x14ac:dyDescent="0.2">
      <c r="B294" s="62" t="s">
        <v>893</v>
      </c>
      <c r="C294" s="64"/>
      <c r="D294" s="64"/>
      <c r="E294" s="64" t="s">
        <v>240</v>
      </c>
      <c r="F294" s="1">
        <v>0</v>
      </c>
      <c r="G294" s="1">
        <f t="shared" ref="G294:R294" si="113">+SUM(G295:G301)</f>
        <v>0</v>
      </c>
      <c r="H294" s="1">
        <f t="shared" si="113"/>
        <v>0</v>
      </c>
      <c r="I294" s="1">
        <f t="shared" si="113"/>
        <v>0</v>
      </c>
      <c r="J294" s="1">
        <f t="shared" si="113"/>
        <v>0</v>
      </c>
      <c r="K294" s="1">
        <f t="shared" si="113"/>
        <v>0</v>
      </c>
      <c r="L294" s="1">
        <f t="shared" si="113"/>
        <v>0</v>
      </c>
      <c r="M294" s="1">
        <f t="shared" si="113"/>
        <v>0</v>
      </c>
      <c r="N294" s="1">
        <f t="shared" si="113"/>
        <v>0</v>
      </c>
      <c r="O294" s="1">
        <f t="shared" si="113"/>
        <v>0</v>
      </c>
      <c r="P294" s="1">
        <f t="shared" si="113"/>
        <v>0</v>
      </c>
      <c r="Q294" s="1">
        <f t="shared" si="113"/>
        <v>0</v>
      </c>
      <c r="R294" s="1">
        <f t="shared" si="113"/>
        <v>0</v>
      </c>
      <c r="S294" s="14">
        <f t="shared" si="110"/>
        <v>0</v>
      </c>
    </row>
    <row r="295" spans="2:19" ht="15" hidden="1" customHeight="1" outlineLevel="1" x14ac:dyDescent="0.2">
      <c r="B295" s="64" t="s">
        <v>894</v>
      </c>
      <c r="C295" s="62"/>
      <c r="D295" s="62"/>
      <c r="E295" s="64" t="s">
        <v>241</v>
      </c>
      <c r="F295" s="1">
        <v>0</v>
      </c>
      <c r="G295" s="2"/>
      <c r="S295" s="15">
        <f t="shared" si="110"/>
        <v>0</v>
      </c>
    </row>
    <row r="296" spans="2:19" ht="15" hidden="1" customHeight="1" outlineLevel="1" x14ac:dyDescent="0.2">
      <c r="B296" s="62" t="s">
        <v>895</v>
      </c>
      <c r="C296" s="62"/>
      <c r="D296" s="62"/>
      <c r="E296" s="64" t="s">
        <v>242</v>
      </c>
      <c r="F296" s="1">
        <v>0</v>
      </c>
      <c r="G296" s="2"/>
      <c r="S296" s="15">
        <f t="shared" si="110"/>
        <v>0</v>
      </c>
    </row>
    <row r="297" spans="2:19" ht="15" hidden="1" customHeight="1" outlineLevel="1" x14ac:dyDescent="0.2">
      <c r="B297" s="64" t="s">
        <v>896</v>
      </c>
      <c r="C297" s="62"/>
      <c r="D297" s="62"/>
      <c r="E297" s="64" t="s">
        <v>243</v>
      </c>
      <c r="F297" s="1">
        <v>0</v>
      </c>
      <c r="G297" s="2"/>
      <c r="S297" s="15">
        <f t="shared" si="110"/>
        <v>0</v>
      </c>
    </row>
    <row r="298" spans="2:19" ht="15" hidden="1" customHeight="1" outlineLevel="1" x14ac:dyDescent="0.2">
      <c r="B298" s="62" t="s">
        <v>897</v>
      </c>
      <c r="C298" s="62"/>
      <c r="D298" s="62"/>
      <c r="E298" s="64" t="s">
        <v>244</v>
      </c>
      <c r="F298" s="1">
        <v>0</v>
      </c>
      <c r="G298" s="2"/>
      <c r="S298" s="15">
        <f t="shared" si="110"/>
        <v>0</v>
      </c>
    </row>
    <row r="299" spans="2:19" ht="15" hidden="1" customHeight="1" outlineLevel="1" x14ac:dyDescent="0.2">
      <c r="B299" s="64" t="s">
        <v>898</v>
      </c>
      <c r="C299" s="62"/>
      <c r="D299" s="62"/>
      <c r="E299" s="64" t="s">
        <v>245</v>
      </c>
      <c r="F299" s="1">
        <v>0</v>
      </c>
      <c r="G299" s="2"/>
      <c r="S299" s="15">
        <f t="shared" si="110"/>
        <v>0</v>
      </c>
    </row>
    <row r="300" spans="2:19" ht="15" hidden="1" customHeight="1" outlineLevel="1" x14ac:dyDescent="0.2">
      <c r="B300" s="62" t="s">
        <v>899</v>
      </c>
      <c r="C300" s="62"/>
      <c r="D300" s="62"/>
      <c r="E300" s="64" t="s">
        <v>246</v>
      </c>
      <c r="F300" s="1">
        <v>0</v>
      </c>
      <c r="G300" s="2"/>
      <c r="S300" s="15">
        <f t="shared" si="110"/>
        <v>0</v>
      </c>
    </row>
    <row r="301" spans="2:19" ht="15" hidden="1" customHeight="1" outlineLevel="1" x14ac:dyDescent="0.2">
      <c r="B301" s="64" t="s">
        <v>900</v>
      </c>
      <c r="C301" s="62"/>
      <c r="D301" s="62"/>
      <c r="E301" s="64" t="s">
        <v>247</v>
      </c>
      <c r="F301" s="1">
        <v>0</v>
      </c>
      <c r="G301" s="2"/>
      <c r="S301" s="15">
        <f t="shared" si="110"/>
        <v>0</v>
      </c>
    </row>
    <row r="302" spans="2:19" ht="15" hidden="1" customHeight="1" x14ac:dyDescent="0.2">
      <c r="B302" s="62" t="s">
        <v>901</v>
      </c>
      <c r="C302" s="64"/>
      <c r="D302" s="64"/>
      <c r="E302" s="64" t="s">
        <v>248</v>
      </c>
      <c r="F302" s="1">
        <v>0</v>
      </c>
      <c r="G302" s="1">
        <f t="shared" ref="G302:R302" si="114">+G303</f>
        <v>0</v>
      </c>
      <c r="H302" s="1">
        <f t="shared" si="114"/>
        <v>0</v>
      </c>
      <c r="I302" s="1">
        <f t="shared" si="114"/>
        <v>0</v>
      </c>
      <c r="J302" s="1">
        <f t="shared" si="114"/>
        <v>0</v>
      </c>
      <c r="K302" s="1">
        <f t="shared" si="114"/>
        <v>0</v>
      </c>
      <c r="L302" s="1">
        <f t="shared" si="114"/>
        <v>0</v>
      </c>
      <c r="M302" s="1">
        <f t="shared" si="114"/>
        <v>0</v>
      </c>
      <c r="N302" s="1">
        <f t="shared" si="114"/>
        <v>0</v>
      </c>
      <c r="O302" s="1">
        <f t="shared" si="114"/>
        <v>0</v>
      </c>
      <c r="P302" s="1">
        <f t="shared" si="114"/>
        <v>0</v>
      </c>
      <c r="Q302" s="1">
        <f t="shared" si="114"/>
        <v>0</v>
      </c>
      <c r="R302" s="1">
        <f t="shared" si="114"/>
        <v>0</v>
      </c>
      <c r="S302" s="14">
        <f t="shared" si="110"/>
        <v>0</v>
      </c>
    </row>
    <row r="303" spans="2:19" ht="15" hidden="1" customHeight="1" outlineLevel="1" x14ac:dyDescent="0.2">
      <c r="B303" s="64" t="s">
        <v>902</v>
      </c>
      <c r="C303" s="62"/>
      <c r="D303" s="62"/>
      <c r="E303" s="64" t="s">
        <v>249</v>
      </c>
      <c r="F303" s="1">
        <v>0</v>
      </c>
      <c r="G303" s="2"/>
      <c r="S303" s="15">
        <f t="shared" si="110"/>
        <v>0</v>
      </c>
    </row>
    <row r="304" spans="2:19" ht="28.5" customHeight="1" collapsed="1" x14ac:dyDescent="0.2">
      <c r="B304" s="62" t="s">
        <v>903</v>
      </c>
      <c r="C304" s="64"/>
      <c r="D304" s="64"/>
      <c r="E304" s="64" t="s">
        <v>250</v>
      </c>
      <c r="F304" s="13">
        <v>86146683.599999964</v>
      </c>
      <c r="G304" s="13">
        <f t="shared" ref="G304:R304" si="115">+G305+G313</f>
        <v>3169700.7099999995</v>
      </c>
      <c r="H304" s="13">
        <f t="shared" si="115"/>
        <v>6587686.7300000014</v>
      </c>
      <c r="I304" s="13">
        <f t="shared" si="115"/>
        <v>2467380.7800000003</v>
      </c>
      <c r="J304" s="13">
        <f t="shared" si="115"/>
        <v>0</v>
      </c>
      <c r="K304" s="13">
        <f t="shared" si="115"/>
        <v>0</v>
      </c>
      <c r="L304" s="13">
        <f t="shared" si="115"/>
        <v>0</v>
      </c>
      <c r="M304" s="13">
        <f t="shared" si="115"/>
        <v>0</v>
      </c>
      <c r="N304" s="13">
        <f t="shared" si="115"/>
        <v>0</v>
      </c>
      <c r="O304" s="13">
        <f t="shared" si="115"/>
        <v>0</v>
      </c>
      <c r="P304" s="13">
        <f t="shared" si="115"/>
        <v>0</v>
      </c>
      <c r="Q304" s="13">
        <f t="shared" si="115"/>
        <v>0</v>
      </c>
      <c r="R304" s="13">
        <f t="shared" si="115"/>
        <v>0</v>
      </c>
      <c r="S304" s="14">
        <f t="shared" si="110"/>
        <v>12224768.220000003</v>
      </c>
    </row>
    <row r="305" spans="2:23" ht="12.75" customHeight="1" x14ac:dyDescent="0.2">
      <c r="B305" s="62" t="s">
        <v>904</v>
      </c>
      <c r="C305" s="64"/>
      <c r="D305" s="64"/>
      <c r="E305" s="62" t="s">
        <v>251</v>
      </c>
      <c r="F305" s="17">
        <v>86146683.599999964</v>
      </c>
      <c r="G305" s="13">
        <f>+VLOOKUP($E305,[1]Ejecución!$D$1:$Q$61,[1]Ejecución!E$1,FALSE)</f>
        <v>3169700.7099999995</v>
      </c>
      <c r="H305" s="13">
        <f>+VLOOKUP($E305,[1]Ejecución!$D$1:$Q$61,[1]Ejecución!F$1,FALSE)</f>
        <v>6587686.7300000014</v>
      </c>
      <c r="I305" s="13">
        <f>+VLOOKUP($E305,[1]Ejecución!$D$1:$Q$61,[1]Ejecución!G$1,FALSE)</f>
        <v>2467380.7800000003</v>
      </c>
      <c r="J305" s="13">
        <f>+VLOOKUP($E305,[1]Ejecución!$D$1:$Q$61,[1]Ejecución!H$1,FALSE)</f>
        <v>0</v>
      </c>
      <c r="K305" s="13">
        <f>+VLOOKUP($E305,[1]Ejecución!$D$1:$Q$61,[1]Ejecución!I$1,FALSE)</f>
        <v>0</v>
      </c>
      <c r="L305" s="13">
        <f>+VLOOKUP($E305,[1]Ejecución!$D$1:$Q$61,[1]Ejecución!J$1,FALSE)</f>
        <v>0</v>
      </c>
      <c r="M305" s="13">
        <f>+VLOOKUP($E305,[1]Ejecución!$D$1:$Q$61,[1]Ejecución!K$1,FALSE)</f>
        <v>0</v>
      </c>
      <c r="N305" s="13">
        <f>+VLOOKUP($E305,[1]Ejecución!$D$1:$Q$61,[1]Ejecución!L$1,FALSE)</f>
        <v>0</v>
      </c>
      <c r="O305" s="13">
        <f>+VLOOKUP($E305,[1]Ejecución!$D$1:$Q$61,[1]Ejecución!M$1,FALSE)</f>
        <v>0</v>
      </c>
      <c r="P305" s="13">
        <f>+VLOOKUP($E305,[1]Ejecución!$D$1:$Q$61,[1]Ejecución!N$1,FALSE)</f>
        <v>0</v>
      </c>
      <c r="Q305" s="13">
        <f>+VLOOKUP($E305,[1]Ejecución!$D$1:$Q$61,[1]Ejecución!O$1,FALSE)</f>
        <v>0</v>
      </c>
      <c r="R305" s="13">
        <f>+VLOOKUP($E305,[1]Ejecución!$D$1:$Q$61,[1]Ejecución!P$1,FALSE)</f>
        <v>0</v>
      </c>
      <c r="S305" s="14">
        <f t="shared" si="110"/>
        <v>12224768.220000003</v>
      </c>
    </row>
    <row r="306" spans="2:23" ht="15" hidden="1" customHeight="1" outlineLevel="1" x14ac:dyDescent="0.2">
      <c r="B306" s="62" t="s">
        <v>905</v>
      </c>
      <c r="C306" s="62"/>
      <c r="D306" s="62"/>
      <c r="E306" s="64" t="s">
        <v>252</v>
      </c>
      <c r="F306" s="1">
        <v>17008200.789978974</v>
      </c>
      <c r="G306" s="30">
        <f>+F306/F$305*G$305</f>
        <v>625803.61619189393</v>
      </c>
      <c r="H306" s="30">
        <f t="shared" ref="H306:J312" si="116">+G306/G$305*H$305</f>
        <v>1300626.9535060786</v>
      </c>
      <c r="I306" s="30">
        <f t="shared" si="116"/>
        <v>487142.46420015354</v>
      </c>
      <c r="J306" s="30">
        <f t="shared" si="116"/>
        <v>0</v>
      </c>
      <c r="K306" s="30"/>
      <c r="L306" s="30"/>
      <c r="M306" s="30"/>
      <c r="N306" s="30"/>
      <c r="O306" s="30"/>
      <c r="P306" s="30"/>
      <c r="Q306" s="30"/>
      <c r="R306" s="30"/>
      <c r="S306" s="15">
        <f t="shared" si="110"/>
        <v>2413573.0338981259</v>
      </c>
      <c r="U306" s="2" t="s">
        <v>252</v>
      </c>
      <c r="V306" s="1">
        <v>12589831.911370404</v>
      </c>
      <c r="W306" s="1">
        <f>+V306/$V$313</f>
        <v>0.19719172280161965</v>
      </c>
    </row>
    <row r="307" spans="2:23" ht="15" hidden="1" customHeight="1" outlineLevel="1" x14ac:dyDescent="0.2">
      <c r="B307" s="64" t="s">
        <v>906</v>
      </c>
      <c r="C307" s="62"/>
      <c r="D307" s="62"/>
      <c r="E307" s="64" t="s">
        <v>253</v>
      </c>
      <c r="F307" s="1">
        <v>59972178.052177206</v>
      </c>
      <c r="G307" s="30">
        <f t="shared" ref="G307:I312" si="117">+F307/F$305*G$305</f>
        <v>2206629.9874628321</v>
      </c>
      <c r="H307" s="30">
        <f t="shared" si="117"/>
        <v>4586107.1490339451</v>
      </c>
      <c r="I307" s="30">
        <f t="shared" si="117"/>
        <v>1717700.4764078923</v>
      </c>
      <c r="J307" s="30">
        <f t="shared" si="116"/>
        <v>0</v>
      </c>
      <c r="K307" s="30"/>
      <c r="L307" s="30"/>
      <c r="M307" s="30"/>
      <c r="N307" s="30"/>
      <c r="O307" s="30"/>
      <c r="P307" s="30"/>
      <c r="Q307" s="30"/>
      <c r="R307" s="30"/>
      <c r="S307" s="15">
        <f t="shared" si="110"/>
        <v>8510437.6129046697</v>
      </c>
      <c r="U307" s="2" t="s">
        <v>253</v>
      </c>
      <c r="V307" s="1">
        <v>44460369.602743834</v>
      </c>
      <c r="W307" s="1">
        <f t="shared" ref="W307:W312" si="118">+V307/$V$313</f>
        <v>0.6963728300807398</v>
      </c>
    </row>
    <row r="308" spans="2:23" ht="15" hidden="1" customHeight="1" outlineLevel="1" x14ac:dyDescent="0.2">
      <c r="B308" s="62" t="s">
        <v>907</v>
      </c>
      <c r="C308" s="62"/>
      <c r="D308" s="62"/>
      <c r="E308" s="64" t="s">
        <v>254</v>
      </c>
      <c r="F308" s="1">
        <v>0</v>
      </c>
      <c r="G308" s="30">
        <f t="shared" si="117"/>
        <v>0</v>
      </c>
      <c r="H308" s="30">
        <f t="shared" si="117"/>
        <v>0</v>
      </c>
      <c r="I308" s="30">
        <f t="shared" si="117"/>
        <v>0</v>
      </c>
      <c r="J308" s="30">
        <f t="shared" si="116"/>
        <v>0</v>
      </c>
      <c r="K308" s="30"/>
      <c r="L308" s="30"/>
      <c r="M308" s="30"/>
      <c r="N308" s="30"/>
      <c r="O308" s="30"/>
      <c r="P308" s="30"/>
      <c r="Q308" s="30"/>
      <c r="R308" s="30"/>
      <c r="S308" s="15">
        <f t="shared" si="110"/>
        <v>0</v>
      </c>
      <c r="U308" s="2" t="s">
        <v>254</v>
      </c>
      <c r="V308" s="1">
        <v>0</v>
      </c>
      <c r="W308" s="1">
        <f t="shared" si="118"/>
        <v>0</v>
      </c>
    </row>
    <row r="309" spans="2:23" ht="15" hidden="1" customHeight="1" outlineLevel="1" x14ac:dyDescent="0.2">
      <c r="B309" s="64" t="s">
        <v>908</v>
      </c>
      <c r="C309" s="62"/>
      <c r="D309" s="62"/>
      <c r="E309" s="64" t="s">
        <v>255</v>
      </c>
      <c r="F309" s="1">
        <v>0</v>
      </c>
      <c r="G309" s="30">
        <f t="shared" si="117"/>
        <v>0</v>
      </c>
      <c r="H309" s="30">
        <f t="shared" si="117"/>
        <v>0</v>
      </c>
      <c r="I309" s="30">
        <f t="shared" si="117"/>
        <v>0</v>
      </c>
      <c r="J309" s="30">
        <f t="shared" si="116"/>
        <v>0</v>
      </c>
      <c r="K309" s="30"/>
      <c r="L309" s="30"/>
      <c r="M309" s="30"/>
      <c r="N309" s="30"/>
      <c r="O309" s="30"/>
      <c r="P309" s="30"/>
      <c r="Q309" s="30"/>
      <c r="R309" s="30"/>
      <c r="S309" s="15">
        <f t="shared" si="110"/>
        <v>0</v>
      </c>
      <c r="U309" s="2" t="s">
        <v>255</v>
      </c>
      <c r="V309" s="1">
        <v>0</v>
      </c>
      <c r="W309" s="1">
        <f t="shared" si="118"/>
        <v>0</v>
      </c>
    </row>
    <row r="310" spans="2:23" ht="15" hidden="1" customHeight="1" outlineLevel="1" x14ac:dyDescent="0.2">
      <c r="B310" s="62" t="s">
        <v>909</v>
      </c>
      <c r="C310" s="62"/>
      <c r="D310" s="62"/>
      <c r="E310" s="64" t="s">
        <v>256</v>
      </c>
      <c r="F310" s="1">
        <v>2744725.939310906</v>
      </c>
      <c r="G310" s="30">
        <f t="shared" si="117"/>
        <v>100990.07175929402</v>
      </c>
      <c r="H310" s="30">
        <f t="shared" si="117"/>
        <v>209890.78037921418</v>
      </c>
      <c r="I310" s="30">
        <f t="shared" si="117"/>
        <v>78613.403859729995</v>
      </c>
      <c r="J310" s="30">
        <f t="shared" si="116"/>
        <v>0</v>
      </c>
      <c r="K310" s="30"/>
      <c r="L310" s="30"/>
      <c r="M310" s="30"/>
      <c r="N310" s="30"/>
      <c r="O310" s="30"/>
      <c r="P310" s="30"/>
      <c r="Q310" s="30"/>
      <c r="R310" s="30"/>
      <c r="S310" s="15">
        <f t="shared" si="110"/>
        <v>389494.25599823822</v>
      </c>
      <c r="U310" s="2" t="s">
        <v>256</v>
      </c>
      <c r="V310" s="1">
        <v>2034802.3647537164</v>
      </c>
      <c r="W310" s="1">
        <f t="shared" si="118"/>
        <v>3.1870654564038522E-2</v>
      </c>
    </row>
    <row r="311" spans="2:23" ht="15" hidden="1" customHeight="1" outlineLevel="1" x14ac:dyDescent="0.2">
      <c r="B311" s="64" t="s">
        <v>910</v>
      </c>
      <c r="C311" s="62"/>
      <c r="D311" s="62"/>
      <c r="E311" s="64" t="s">
        <v>257</v>
      </c>
      <c r="F311" s="1">
        <v>5422042.5176632656</v>
      </c>
      <c r="G311" s="30">
        <f t="shared" si="117"/>
        <v>199499.86812826587</v>
      </c>
      <c r="H311" s="30">
        <f t="shared" si="117"/>
        <v>414626.72793019866</v>
      </c>
      <c r="I311" s="30">
        <f t="shared" si="117"/>
        <v>155296.09425875981</v>
      </c>
      <c r="J311" s="30">
        <f t="shared" si="116"/>
        <v>0</v>
      </c>
      <c r="K311" s="30"/>
      <c r="L311" s="30"/>
      <c r="M311" s="30"/>
      <c r="N311" s="30"/>
      <c r="O311" s="30"/>
      <c r="P311" s="30"/>
      <c r="Q311" s="30"/>
      <c r="R311" s="30"/>
      <c r="S311" s="15">
        <f t="shared" si="110"/>
        <v>769422.69031722425</v>
      </c>
      <c r="U311" s="2" t="s">
        <v>257</v>
      </c>
      <c r="V311" s="1">
        <v>4019630.8049270348</v>
      </c>
      <c r="W311" s="1">
        <f t="shared" si="118"/>
        <v>6.2958578718923047E-2</v>
      </c>
    </row>
    <row r="312" spans="2:23" ht="15" hidden="1" customHeight="1" outlineLevel="1" x14ac:dyDescent="0.2">
      <c r="B312" s="62" t="s">
        <v>911</v>
      </c>
      <c r="C312" s="62"/>
      <c r="D312" s="62"/>
      <c r="E312" s="64" t="s">
        <v>258</v>
      </c>
      <c r="F312" s="1">
        <v>999536.30086962041</v>
      </c>
      <c r="G312" s="30">
        <f t="shared" si="117"/>
        <v>36777.16645771388</v>
      </c>
      <c r="H312" s="30">
        <f t="shared" si="117"/>
        <v>76435.119150565763</v>
      </c>
      <c r="I312" s="30">
        <f t="shared" si="117"/>
        <v>28628.341273464877</v>
      </c>
      <c r="J312" s="30">
        <f t="shared" si="116"/>
        <v>0</v>
      </c>
      <c r="K312" s="30"/>
      <c r="L312" s="30"/>
      <c r="M312" s="30"/>
      <c r="N312" s="30"/>
      <c r="O312" s="30"/>
      <c r="P312" s="30"/>
      <c r="Q312" s="30"/>
      <c r="R312" s="30"/>
      <c r="S312" s="15">
        <f t="shared" si="110"/>
        <v>141840.62688174451</v>
      </c>
      <c r="U312" s="2" t="s">
        <v>258</v>
      </c>
      <c r="V312" s="1">
        <v>741006.16004573076</v>
      </c>
      <c r="W312" s="1">
        <f t="shared" si="118"/>
        <v>1.1606213834679E-2</v>
      </c>
    </row>
    <row r="313" spans="2:23" ht="15" hidden="1" customHeight="1" x14ac:dyDescent="0.2">
      <c r="B313" s="64" t="s">
        <v>912</v>
      </c>
      <c r="C313" s="64"/>
      <c r="D313" s="64"/>
      <c r="E313" s="64" t="s">
        <v>259</v>
      </c>
      <c r="F313" s="17">
        <v>0</v>
      </c>
      <c r="G313" s="17">
        <f t="shared" ref="G313:R313" si="119">+SUM(G314:G320)</f>
        <v>0</v>
      </c>
      <c r="H313" s="17">
        <f t="shared" si="119"/>
        <v>0</v>
      </c>
      <c r="I313" s="17">
        <f t="shared" si="119"/>
        <v>0</v>
      </c>
      <c r="J313" s="17">
        <f t="shared" si="119"/>
        <v>0</v>
      </c>
      <c r="K313" s="17">
        <f t="shared" si="119"/>
        <v>0</v>
      </c>
      <c r="L313" s="17">
        <f t="shared" si="119"/>
        <v>0</v>
      </c>
      <c r="M313" s="17">
        <f t="shared" si="119"/>
        <v>0</v>
      </c>
      <c r="N313" s="17">
        <f t="shared" si="119"/>
        <v>0</v>
      </c>
      <c r="O313" s="17">
        <f t="shared" si="119"/>
        <v>0</v>
      </c>
      <c r="P313" s="17">
        <f t="shared" si="119"/>
        <v>0</v>
      </c>
      <c r="Q313" s="17">
        <f t="shared" si="119"/>
        <v>0</v>
      </c>
      <c r="R313" s="17">
        <f t="shared" si="119"/>
        <v>0</v>
      </c>
      <c r="S313" s="14">
        <f t="shared" si="110"/>
        <v>0</v>
      </c>
      <c r="V313" s="1">
        <f>SUM(V306:V312)</f>
        <v>63845640.843840718</v>
      </c>
    </row>
    <row r="314" spans="2:23" ht="15" hidden="1" customHeight="1" outlineLevel="1" x14ac:dyDescent="0.2">
      <c r="B314" s="62" t="s">
        <v>913</v>
      </c>
      <c r="C314" s="62"/>
      <c r="D314" s="62"/>
      <c r="E314" s="64" t="s">
        <v>260</v>
      </c>
      <c r="F314" s="1">
        <v>0</v>
      </c>
      <c r="G314" s="2"/>
      <c r="S314" s="15">
        <f t="shared" si="110"/>
        <v>0</v>
      </c>
    </row>
    <row r="315" spans="2:23" ht="15" hidden="1" customHeight="1" outlineLevel="1" x14ac:dyDescent="0.2">
      <c r="B315" s="64" t="s">
        <v>914</v>
      </c>
      <c r="C315" s="62"/>
      <c r="D315" s="62"/>
      <c r="E315" s="64" t="s">
        <v>261</v>
      </c>
      <c r="F315" s="1">
        <v>0</v>
      </c>
      <c r="G315" s="2"/>
      <c r="S315" s="15">
        <f t="shared" si="110"/>
        <v>0</v>
      </c>
    </row>
    <row r="316" spans="2:23" ht="15" hidden="1" customHeight="1" outlineLevel="1" x14ac:dyDescent="0.2">
      <c r="B316" s="62" t="s">
        <v>915</v>
      </c>
      <c r="C316" s="62"/>
      <c r="D316" s="62"/>
      <c r="E316" s="64" t="s">
        <v>262</v>
      </c>
      <c r="F316" s="1">
        <v>0</v>
      </c>
      <c r="G316" s="2"/>
      <c r="S316" s="15">
        <f t="shared" si="110"/>
        <v>0</v>
      </c>
    </row>
    <row r="317" spans="2:23" ht="15" hidden="1" customHeight="1" outlineLevel="1" x14ac:dyDescent="0.2">
      <c r="B317" s="64" t="s">
        <v>916</v>
      </c>
      <c r="C317" s="62"/>
      <c r="D317" s="62"/>
      <c r="E317" s="64" t="s">
        <v>263</v>
      </c>
      <c r="F317" s="1">
        <v>0</v>
      </c>
      <c r="G317" s="2"/>
      <c r="S317" s="15">
        <f t="shared" si="110"/>
        <v>0</v>
      </c>
    </row>
    <row r="318" spans="2:23" ht="15" hidden="1" customHeight="1" outlineLevel="1" x14ac:dyDescent="0.2">
      <c r="B318" s="62" t="s">
        <v>917</v>
      </c>
      <c r="C318" s="62"/>
      <c r="D318" s="62"/>
      <c r="E318" s="64" t="s">
        <v>264</v>
      </c>
      <c r="F318" s="1">
        <v>0</v>
      </c>
      <c r="G318" s="2"/>
      <c r="S318" s="15">
        <f t="shared" si="110"/>
        <v>0</v>
      </c>
    </row>
    <row r="319" spans="2:23" ht="15" hidden="1" customHeight="1" outlineLevel="1" x14ac:dyDescent="0.2">
      <c r="B319" s="64" t="s">
        <v>918</v>
      </c>
      <c r="C319" s="62"/>
      <c r="D319" s="62"/>
      <c r="E319" s="64" t="s">
        <v>265</v>
      </c>
      <c r="F319" s="1">
        <v>0</v>
      </c>
      <c r="G319" s="2"/>
      <c r="S319" s="15">
        <f t="shared" si="110"/>
        <v>0</v>
      </c>
    </row>
    <row r="320" spans="2:23" ht="15" hidden="1" customHeight="1" outlineLevel="1" x14ac:dyDescent="0.2">
      <c r="B320" s="62" t="s">
        <v>919</v>
      </c>
      <c r="C320" s="62"/>
      <c r="D320" s="62"/>
      <c r="E320" s="64" t="s">
        <v>266</v>
      </c>
      <c r="F320" s="1">
        <v>0</v>
      </c>
      <c r="G320" s="2"/>
      <c r="S320" s="15">
        <f t="shared" si="110"/>
        <v>0</v>
      </c>
    </row>
    <row r="321" spans="2:19" ht="23.25" hidden="1" customHeight="1" collapsed="1" x14ac:dyDescent="0.2">
      <c r="B321" s="64" t="s">
        <v>920</v>
      </c>
      <c r="C321" s="64"/>
      <c r="D321" s="64"/>
      <c r="E321" s="64" t="s">
        <v>267</v>
      </c>
      <c r="F321" s="17">
        <v>0</v>
      </c>
      <c r="G321" s="17">
        <f t="shared" ref="G321:R321" si="120">+G322+G324</f>
        <v>0</v>
      </c>
      <c r="H321" s="17">
        <f t="shared" si="120"/>
        <v>0</v>
      </c>
      <c r="I321" s="17">
        <f t="shared" si="120"/>
        <v>0</v>
      </c>
      <c r="J321" s="17">
        <f t="shared" si="120"/>
        <v>0</v>
      </c>
      <c r="K321" s="17">
        <f t="shared" si="120"/>
        <v>0</v>
      </c>
      <c r="L321" s="17">
        <f t="shared" si="120"/>
        <v>0</v>
      </c>
      <c r="M321" s="17">
        <f t="shared" si="120"/>
        <v>0</v>
      </c>
      <c r="N321" s="17">
        <f t="shared" si="120"/>
        <v>0</v>
      </c>
      <c r="O321" s="17">
        <f t="shared" si="120"/>
        <v>0</v>
      </c>
      <c r="P321" s="17">
        <f t="shared" si="120"/>
        <v>0</v>
      </c>
      <c r="Q321" s="17">
        <f t="shared" si="120"/>
        <v>0</v>
      </c>
      <c r="R321" s="17">
        <f t="shared" si="120"/>
        <v>0</v>
      </c>
      <c r="S321" s="14">
        <f t="shared" si="110"/>
        <v>0</v>
      </c>
    </row>
    <row r="322" spans="2:19" ht="15" hidden="1" customHeight="1" x14ac:dyDescent="0.2">
      <c r="B322" s="62" t="s">
        <v>921</v>
      </c>
      <c r="C322" s="64"/>
      <c r="D322" s="64"/>
      <c r="E322" s="64" t="s">
        <v>268</v>
      </c>
      <c r="F322" s="17">
        <v>0</v>
      </c>
      <c r="G322" s="17">
        <f t="shared" ref="G322:R322" si="121">+G323</f>
        <v>0</v>
      </c>
      <c r="H322" s="17">
        <f t="shared" si="121"/>
        <v>0</v>
      </c>
      <c r="I322" s="17">
        <f t="shared" si="121"/>
        <v>0</v>
      </c>
      <c r="J322" s="17">
        <f t="shared" si="121"/>
        <v>0</v>
      </c>
      <c r="K322" s="17">
        <f t="shared" si="121"/>
        <v>0</v>
      </c>
      <c r="L322" s="17">
        <f t="shared" si="121"/>
        <v>0</v>
      </c>
      <c r="M322" s="17">
        <f t="shared" si="121"/>
        <v>0</v>
      </c>
      <c r="N322" s="17">
        <f t="shared" si="121"/>
        <v>0</v>
      </c>
      <c r="O322" s="17">
        <f t="shared" si="121"/>
        <v>0</v>
      </c>
      <c r="P322" s="17">
        <f t="shared" si="121"/>
        <v>0</v>
      </c>
      <c r="Q322" s="17">
        <f t="shared" si="121"/>
        <v>0</v>
      </c>
      <c r="R322" s="17">
        <f t="shared" si="121"/>
        <v>0</v>
      </c>
      <c r="S322" s="14">
        <f t="shared" si="110"/>
        <v>0</v>
      </c>
    </row>
    <row r="323" spans="2:19" ht="15" hidden="1" customHeight="1" outlineLevel="1" x14ac:dyDescent="0.2">
      <c r="B323" s="64" t="s">
        <v>922</v>
      </c>
      <c r="C323" s="62"/>
      <c r="D323" s="62"/>
      <c r="E323" s="64" t="s">
        <v>269</v>
      </c>
      <c r="F323" s="18">
        <v>0</v>
      </c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5">
        <f t="shared" si="110"/>
        <v>0</v>
      </c>
    </row>
    <row r="324" spans="2:19" ht="15" hidden="1" customHeight="1" x14ac:dyDescent="0.2">
      <c r="B324" s="62" t="s">
        <v>923</v>
      </c>
      <c r="C324" s="64"/>
      <c r="D324" s="64"/>
      <c r="E324" s="64" t="s">
        <v>270</v>
      </c>
      <c r="F324" s="17">
        <v>0</v>
      </c>
      <c r="G324" s="17">
        <f>+G325</f>
        <v>0</v>
      </c>
      <c r="H324" s="17">
        <f t="shared" ref="H324:R324" si="122">+H325</f>
        <v>0</v>
      </c>
      <c r="I324" s="17">
        <f t="shared" si="122"/>
        <v>0</v>
      </c>
      <c r="J324" s="17">
        <f t="shared" si="122"/>
        <v>0</v>
      </c>
      <c r="K324" s="17">
        <f t="shared" si="122"/>
        <v>0</v>
      </c>
      <c r="L324" s="17">
        <f t="shared" si="122"/>
        <v>0</v>
      </c>
      <c r="M324" s="17">
        <f t="shared" si="122"/>
        <v>0</v>
      </c>
      <c r="N324" s="17">
        <f t="shared" si="122"/>
        <v>0</v>
      </c>
      <c r="O324" s="17">
        <f t="shared" si="122"/>
        <v>0</v>
      </c>
      <c r="P324" s="17">
        <f t="shared" si="122"/>
        <v>0</v>
      </c>
      <c r="Q324" s="17">
        <f t="shared" si="122"/>
        <v>0</v>
      </c>
      <c r="R324" s="17">
        <f t="shared" si="122"/>
        <v>0</v>
      </c>
      <c r="S324" s="14">
        <f t="shared" si="110"/>
        <v>0</v>
      </c>
    </row>
    <row r="325" spans="2:19" ht="15" hidden="1" customHeight="1" outlineLevel="1" x14ac:dyDescent="0.2">
      <c r="B325" s="64" t="s">
        <v>924</v>
      </c>
      <c r="C325" s="62"/>
      <c r="D325" s="62"/>
      <c r="E325" s="64" t="s">
        <v>271</v>
      </c>
      <c r="F325" s="1">
        <v>0</v>
      </c>
      <c r="G325" s="2"/>
      <c r="S325" s="15">
        <f t="shared" si="110"/>
        <v>0</v>
      </c>
    </row>
    <row r="326" spans="2:19" ht="15" customHeight="1" collapsed="1" x14ac:dyDescent="0.2">
      <c r="B326" s="62" t="s">
        <v>925</v>
      </c>
      <c r="C326" s="64"/>
      <c r="D326" s="64"/>
      <c r="E326" s="64" t="s">
        <v>272</v>
      </c>
      <c r="F326" s="13">
        <v>240900387.70999998</v>
      </c>
      <c r="G326" s="13">
        <f>+G327+G329+G331+G333+G335+G337++G339+G341+G343</f>
        <v>28537240.680000007</v>
      </c>
      <c r="H326" s="13">
        <f t="shared" ref="H326:R326" si="123">+H327+H329+H331+H333+H335+H337++H339+H341+H343</f>
        <v>43376592.679999992</v>
      </c>
      <c r="I326" s="13">
        <f t="shared" si="123"/>
        <v>27076114.990000002</v>
      </c>
      <c r="J326" s="13">
        <f t="shared" si="123"/>
        <v>0</v>
      </c>
      <c r="K326" s="13">
        <f t="shared" si="123"/>
        <v>0</v>
      </c>
      <c r="L326" s="13">
        <f t="shared" si="123"/>
        <v>0</v>
      </c>
      <c r="M326" s="13">
        <f t="shared" si="123"/>
        <v>0</v>
      </c>
      <c r="N326" s="13">
        <f t="shared" si="123"/>
        <v>0</v>
      </c>
      <c r="O326" s="13">
        <f t="shared" si="123"/>
        <v>0</v>
      </c>
      <c r="P326" s="13">
        <f t="shared" si="123"/>
        <v>0</v>
      </c>
      <c r="Q326" s="13">
        <f t="shared" si="123"/>
        <v>0</v>
      </c>
      <c r="R326" s="13">
        <f t="shared" si="123"/>
        <v>0</v>
      </c>
      <c r="S326" s="14">
        <f t="shared" si="110"/>
        <v>98989948.349999994</v>
      </c>
    </row>
    <row r="327" spans="2:19" ht="15" hidden="1" customHeight="1" x14ac:dyDescent="0.2">
      <c r="B327" s="64" t="s">
        <v>926</v>
      </c>
      <c r="C327" s="64"/>
      <c r="D327" s="64"/>
      <c r="E327" s="64" t="s">
        <v>273</v>
      </c>
      <c r="F327" s="13">
        <v>0</v>
      </c>
      <c r="G327" s="13">
        <f>+G328</f>
        <v>0</v>
      </c>
      <c r="H327" s="13">
        <f t="shared" ref="H327:R327" si="124">+H328</f>
        <v>0</v>
      </c>
      <c r="I327" s="13">
        <f t="shared" si="124"/>
        <v>0</v>
      </c>
      <c r="J327" s="13">
        <f t="shared" si="124"/>
        <v>0</v>
      </c>
      <c r="K327" s="13">
        <f t="shared" si="124"/>
        <v>0</v>
      </c>
      <c r="L327" s="13">
        <f t="shared" si="124"/>
        <v>0</v>
      </c>
      <c r="M327" s="13">
        <f t="shared" si="124"/>
        <v>0</v>
      </c>
      <c r="N327" s="13">
        <f t="shared" si="124"/>
        <v>0</v>
      </c>
      <c r="O327" s="13">
        <f t="shared" si="124"/>
        <v>0</v>
      </c>
      <c r="P327" s="13">
        <f t="shared" si="124"/>
        <v>0</v>
      </c>
      <c r="Q327" s="13">
        <f t="shared" si="124"/>
        <v>0</v>
      </c>
      <c r="R327" s="13">
        <f t="shared" si="124"/>
        <v>0</v>
      </c>
      <c r="S327" s="14">
        <f t="shared" si="110"/>
        <v>0</v>
      </c>
    </row>
    <row r="328" spans="2:19" ht="15" hidden="1" customHeight="1" outlineLevel="1" x14ac:dyDescent="0.2">
      <c r="B328" s="62" t="s">
        <v>927</v>
      </c>
      <c r="C328" s="62"/>
      <c r="D328" s="62"/>
      <c r="E328" s="64" t="s">
        <v>273</v>
      </c>
      <c r="F328" s="1">
        <v>0</v>
      </c>
      <c r="G328" s="2"/>
      <c r="S328" s="15">
        <f t="shared" si="110"/>
        <v>0</v>
      </c>
    </row>
    <row r="329" spans="2:19" ht="15" customHeight="1" collapsed="1" x14ac:dyDescent="0.2">
      <c r="B329" s="62" t="s">
        <v>928</v>
      </c>
      <c r="C329" s="64"/>
      <c r="D329" s="64"/>
      <c r="E329" s="62" t="s">
        <v>274</v>
      </c>
      <c r="F329" s="17">
        <v>28800328.420000002</v>
      </c>
      <c r="G329" s="13">
        <f t="shared" ref="G329:R329" si="125">+G330</f>
        <v>451675.1</v>
      </c>
      <c r="H329" s="13">
        <f t="shared" si="125"/>
        <v>1240239.27</v>
      </c>
      <c r="I329" s="13">
        <f t="shared" si="125"/>
        <v>1707007.3699999999</v>
      </c>
      <c r="J329" s="13">
        <f t="shared" si="125"/>
        <v>0</v>
      </c>
      <c r="K329" s="13">
        <f t="shared" si="125"/>
        <v>0</v>
      </c>
      <c r="L329" s="13">
        <f t="shared" si="125"/>
        <v>0</v>
      </c>
      <c r="M329" s="13">
        <f t="shared" si="125"/>
        <v>0</v>
      </c>
      <c r="N329" s="13">
        <f t="shared" si="125"/>
        <v>0</v>
      </c>
      <c r="O329" s="13">
        <f t="shared" si="125"/>
        <v>0</v>
      </c>
      <c r="P329" s="13">
        <f t="shared" si="125"/>
        <v>0</v>
      </c>
      <c r="Q329" s="13">
        <f t="shared" si="125"/>
        <v>0</v>
      </c>
      <c r="R329" s="13">
        <f t="shared" si="125"/>
        <v>0</v>
      </c>
      <c r="S329" s="14">
        <f t="shared" si="110"/>
        <v>3398921.74</v>
      </c>
    </row>
    <row r="330" spans="2:19" ht="15" hidden="1" customHeight="1" outlineLevel="1" x14ac:dyDescent="0.2">
      <c r="B330" s="62" t="s">
        <v>929</v>
      </c>
      <c r="C330" s="62"/>
      <c r="D330" s="62"/>
      <c r="E330" s="62" t="s">
        <v>275</v>
      </c>
      <c r="F330" s="1">
        <v>28800328.420000002</v>
      </c>
      <c r="G330" s="1">
        <f>+VLOOKUP($E330,[1]Ejecución!$D$1:$Q$61,[1]Ejecución!E$1,FALSE)</f>
        <v>451675.1</v>
      </c>
      <c r="H330" s="1">
        <f>+VLOOKUP($E330,[1]Ejecución!$D$1:$Q$61,[1]Ejecución!F$1,FALSE)</f>
        <v>1240239.27</v>
      </c>
      <c r="I330" s="1">
        <f>+VLOOKUP($E330,[1]Ejecución!$D$1:$Q$61,[1]Ejecución!G$1,FALSE)</f>
        <v>1707007.3699999999</v>
      </c>
      <c r="J330" s="1">
        <f>+VLOOKUP($E330,[1]Ejecución!$D$1:$Q$61,[1]Ejecución!H$1,FALSE)</f>
        <v>0</v>
      </c>
      <c r="K330" s="1">
        <f>+VLOOKUP($E330,[1]Ejecución!$D$1:$Q$61,[1]Ejecución!I$1,FALSE)</f>
        <v>0</v>
      </c>
      <c r="L330" s="1">
        <f>+VLOOKUP($E330,[1]Ejecución!$D$1:$Q$61,[1]Ejecución!J$1,FALSE)</f>
        <v>0</v>
      </c>
      <c r="M330" s="1">
        <f>+VLOOKUP($E330,[1]Ejecución!$D$1:$Q$61,[1]Ejecución!K$1,FALSE)</f>
        <v>0</v>
      </c>
      <c r="N330" s="1">
        <f>+VLOOKUP($E330,[1]Ejecución!$D$1:$Q$61,[1]Ejecución!L$1,FALSE)</f>
        <v>0</v>
      </c>
      <c r="O330" s="1">
        <f>+VLOOKUP($E330,[1]Ejecución!$D$1:$Q$61,[1]Ejecución!M$1,FALSE)</f>
        <v>0</v>
      </c>
      <c r="P330" s="1">
        <f>+VLOOKUP($E330,[1]Ejecución!$D$1:$Q$61,[1]Ejecución!N$1,FALSE)</f>
        <v>0</v>
      </c>
      <c r="Q330" s="1">
        <f>+VLOOKUP($E330,[1]Ejecución!$D$1:$Q$61,[1]Ejecución!O$1,FALSE)</f>
        <v>0</v>
      </c>
      <c r="R330" s="1">
        <f>+VLOOKUP($E330,[1]Ejecución!$D$1:$Q$61,[1]Ejecución!P$1,FALSE)</f>
        <v>0</v>
      </c>
      <c r="S330" s="15">
        <f t="shared" si="110"/>
        <v>3398921.74</v>
      </c>
    </row>
    <row r="331" spans="2:19" ht="15" hidden="1" customHeight="1" x14ac:dyDescent="0.2">
      <c r="B331" s="62" t="s">
        <v>930</v>
      </c>
      <c r="C331" s="64"/>
      <c r="D331" s="64"/>
      <c r="E331" s="62" t="s">
        <v>276</v>
      </c>
      <c r="F331" s="1">
        <v>0</v>
      </c>
      <c r="G331" s="1">
        <f t="shared" ref="G331:R331" si="126">+G332</f>
        <v>0</v>
      </c>
      <c r="H331" s="1">
        <f t="shared" si="126"/>
        <v>0</v>
      </c>
      <c r="I331" s="1">
        <f t="shared" si="126"/>
        <v>0</v>
      </c>
      <c r="J331" s="1">
        <f t="shared" si="126"/>
        <v>0</v>
      </c>
      <c r="K331" s="1">
        <f t="shared" si="126"/>
        <v>0</v>
      </c>
      <c r="L331" s="1">
        <f t="shared" si="126"/>
        <v>0</v>
      </c>
      <c r="M331" s="1">
        <f t="shared" si="126"/>
        <v>0</v>
      </c>
      <c r="N331" s="1">
        <f t="shared" si="126"/>
        <v>0</v>
      </c>
      <c r="O331" s="1">
        <f t="shared" si="126"/>
        <v>0</v>
      </c>
      <c r="P331" s="1">
        <f t="shared" si="126"/>
        <v>0</v>
      </c>
      <c r="Q331" s="1">
        <f t="shared" si="126"/>
        <v>0</v>
      </c>
      <c r="R331" s="1">
        <f t="shared" si="126"/>
        <v>0</v>
      </c>
      <c r="S331" s="14">
        <f t="shared" si="110"/>
        <v>0</v>
      </c>
    </row>
    <row r="332" spans="2:19" ht="15" hidden="1" customHeight="1" outlineLevel="1" x14ac:dyDescent="0.2">
      <c r="B332" s="62" t="s">
        <v>931</v>
      </c>
      <c r="C332" s="62"/>
      <c r="D332" s="62"/>
      <c r="E332" s="62" t="s">
        <v>277</v>
      </c>
      <c r="F332" s="1">
        <v>0</v>
      </c>
      <c r="G332" s="2"/>
      <c r="S332" s="15">
        <f t="shared" si="110"/>
        <v>0</v>
      </c>
    </row>
    <row r="333" spans="2:19" ht="15" hidden="1" customHeight="1" x14ac:dyDescent="0.2">
      <c r="B333" s="62" t="s">
        <v>932</v>
      </c>
      <c r="C333" s="64"/>
      <c r="D333" s="64"/>
      <c r="E333" s="62" t="s">
        <v>278</v>
      </c>
      <c r="F333" s="17">
        <v>0</v>
      </c>
      <c r="G333" s="17">
        <f t="shared" ref="G333:R333" si="127">+G334</f>
        <v>0</v>
      </c>
      <c r="H333" s="17">
        <f t="shared" si="127"/>
        <v>0</v>
      </c>
      <c r="I333" s="17">
        <f t="shared" si="127"/>
        <v>0</v>
      </c>
      <c r="J333" s="17">
        <f t="shared" si="127"/>
        <v>0</v>
      </c>
      <c r="K333" s="17">
        <f t="shared" si="127"/>
        <v>0</v>
      </c>
      <c r="L333" s="17">
        <f t="shared" si="127"/>
        <v>0</v>
      </c>
      <c r="M333" s="17">
        <f t="shared" si="127"/>
        <v>0</v>
      </c>
      <c r="N333" s="17">
        <f t="shared" si="127"/>
        <v>0</v>
      </c>
      <c r="O333" s="17">
        <f t="shared" si="127"/>
        <v>0</v>
      </c>
      <c r="P333" s="17">
        <f t="shared" si="127"/>
        <v>0</v>
      </c>
      <c r="Q333" s="17">
        <f t="shared" si="127"/>
        <v>0</v>
      </c>
      <c r="R333" s="17">
        <f t="shared" si="127"/>
        <v>0</v>
      </c>
      <c r="S333" s="14">
        <f t="shared" si="110"/>
        <v>0</v>
      </c>
    </row>
    <row r="334" spans="2:19" ht="15" hidden="1" customHeight="1" outlineLevel="1" x14ac:dyDescent="0.2">
      <c r="B334" s="62" t="s">
        <v>933</v>
      </c>
      <c r="C334" s="62"/>
      <c r="D334" s="62"/>
      <c r="E334" s="62" t="s">
        <v>279</v>
      </c>
      <c r="F334" s="17">
        <v>0</v>
      </c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5">
        <f t="shared" si="110"/>
        <v>0</v>
      </c>
    </row>
    <row r="335" spans="2:19" ht="15" customHeight="1" collapsed="1" x14ac:dyDescent="0.2">
      <c r="B335" s="62" t="s">
        <v>934</v>
      </c>
      <c r="C335" s="64"/>
      <c r="D335" s="64"/>
      <c r="E335" s="62" t="s">
        <v>280</v>
      </c>
      <c r="F335" s="17">
        <v>268276.67</v>
      </c>
      <c r="G335" s="13">
        <f t="shared" ref="G335:R335" si="128">+G336</f>
        <v>0</v>
      </c>
      <c r="H335" s="13">
        <f t="shared" si="128"/>
        <v>0</v>
      </c>
      <c r="I335" s="13">
        <f t="shared" si="128"/>
        <v>0</v>
      </c>
      <c r="J335" s="13">
        <f t="shared" si="128"/>
        <v>0</v>
      </c>
      <c r="K335" s="13">
        <f t="shared" si="128"/>
        <v>0</v>
      </c>
      <c r="L335" s="13">
        <f t="shared" si="128"/>
        <v>0</v>
      </c>
      <c r="M335" s="13">
        <f t="shared" si="128"/>
        <v>0</v>
      </c>
      <c r="N335" s="13">
        <f t="shared" si="128"/>
        <v>0</v>
      </c>
      <c r="O335" s="13">
        <f t="shared" si="128"/>
        <v>0</v>
      </c>
      <c r="P335" s="13">
        <f t="shared" si="128"/>
        <v>0</v>
      </c>
      <c r="Q335" s="13">
        <f t="shared" si="128"/>
        <v>0</v>
      </c>
      <c r="R335" s="13">
        <f t="shared" si="128"/>
        <v>0</v>
      </c>
      <c r="S335" s="14">
        <f t="shared" si="110"/>
        <v>0</v>
      </c>
    </row>
    <row r="336" spans="2:19" ht="15" hidden="1" customHeight="1" outlineLevel="1" x14ac:dyDescent="0.2">
      <c r="B336" s="62" t="s">
        <v>935</v>
      </c>
      <c r="C336" s="62"/>
      <c r="D336" s="62"/>
      <c r="E336" s="62" t="s">
        <v>281</v>
      </c>
      <c r="F336" s="1">
        <v>268276.67</v>
      </c>
      <c r="G336" s="2"/>
      <c r="H336" s="31"/>
      <c r="S336" s="15">
        <f t="shared" si="110"/>
        <v>0</v>
      </c>
    </row>
    <row r="337" spans="2:19" ht="15" customHeight="1" collapsed="1" x14ac:dyDescent="0.2">
      <c r="B337" s="62" t="s">
        <v>936</v>
      </c>
      <c r="C337" s="64"/>
      <c r="D337" s="64"/>
      <c r="E337" s="62" t="s">
        <v>282</v>
      </c>
      <c r="F337" s="13">
        <v>158198539.66</v>
      </c>
      <c r="G337" s="13">
        <f>+VLOOKUP(E337,[1]Ejecución!$D$6:$E$52,2,FALSE)</f>
        <v>25426450.230000004</v>
      </c>
      <c r="H337" s="13">
        <f t="shared" ref="H337:R337" si="129">+H338</f>
        <v>41980540.639999986</v>
      </c>
      <c r="I337" s="13">
        <f t="shared" si="129"/>
        <v>19603921.880000003</v>
      </c>
      <c r="J337" s="13">
        <f t="shared" si="129"/>
        <v>0</v>
      </c>
      <c r="K337" s="13">
        <f t="shared" si="129"/>
        <v>0</v>
      </c>
      <c r="L337" s="13">
        <f t="shared" si="129"/>
        <v>0</v>
      </c>
      <c r="M337" s="13">
        <f t="shared" si="129"/>
        <v>0</v>
      </c>
      <c r="N337" s="13">
        <f t="shared" si="129"/>
        <v>0</v>
      </c>
      <c r="O337" s="13">
        <f t="shared" si="129"/>
        <v>0</v>
      </c>
      <c r="P337" s="13">
        <f t="shared" si="129"/>
        <v>0</v>
      </c>
      <c r="Q337" s="13">
        <f t="shared" si="129"/>
        <v>0</v>
      </c>
      <c r="R337" s="13">
        <f t="shared" si="129"/>
        <v>0</v>
      </c>
      <c r="S337" s="14">
        <f t="shared" si="110"/>
        <v>87010912.75</v>
      </c>
    </row>
    <row r="338" spans="2:19" ht="15" hidden="1" customHeight="1" outlineLevel="1" x14ac:dyDescent="0.2">
      <c r="B338" s="62" t="s">
        <v>937</v>
      </c>
      <c r="C338" s="62"/>
      <c r="D338" s="62"/>
      <c r="E338" s="62" t="s">
        <v>282</v>
      </c>
      <c r="F338" s="1">
        <v>158198539.66</v>
      </c>
      <c r="G338" s="1">
        <f>+VLOOKUP($E338,[1]Ejecución!$D$1:$Q$61,[1]Ejecución!E$1,FALSE)</f>
        <v>25426450.230000004</v>
      </c>
      <c r="H338" s="1">
        <f>+VLOOKUP($E338,[1]Ejecución!$D$1:$Q$61,[1]Ejecución!F$1,FALSE)</f>
        <v>41980540.639999986</v>
      </c>
      <c r="I338" s="1">
        <f>+VLOOKUP($E338,[1]Ejecución!$D$1:$Q$61,[1]Ejecución!G$1,FALSE)</f>
        <v>19603921.880000003</v>
      </c>
      <c r="J338" s="1">
        <f>+VLOOKUP($E338,[1]Ejecución!$D$1:$Q$61,[1]Ejecución!H$1,FALSE)</f>
        <v>0</v>
      </c>
      <c r="K338" s="1">
        <f>+VLOOKUP($E338,[1]Ejecución!$D$1:$Q$61,[1]Ejecución!I$1,FALSE)</f>
        <v>0</v>
      </c>
      <c r="L338" s="1">
        <f>+VLOOKUP($E338,[1]Ejecución!$D$1:$Q$61,[1]Ejecución!J$1,FALSE)</f>
        <v>0</v>
      </c>
      <c r="M338" s="1">
        <f>+VLOOKUP($E338,[1]Ejecución!$D$1:$Q$61,[1]Ejecución!K$1,FALSE)</f>
        <v>0</v>
      </c>
      <c r="N338" s="1">
        <f>+VLOOKUP($E338,[1]Ejecución!$D$1:$Q$61,[1]Ejecución!L$1,FALSE)</f>
        <v>0</v>
      </c>
      <c r="O338" s="1">
        <f>+VLOOKUP($E338,[1]Ejecución!$D$1:$Q$61,[1]Ejecución!M$1,FALSE)</f>
        <v>0</v>
      </c>
      <c r="P338" s="1">
        <f>+VLOOKUP($E338,[1]Ejecución!$D$1:$Q$61,[1]Ejecución!N$1,FALSE)</f>
        <v>0</v>
      </c>
      <c r="Q338" s="1">
        <f>+VLOOKUP($E338,[1]Ejecución!$D$1:$Q$61,[1]Ejecución!O$1,FALSE)</f>
        <v>0</v>
      </c>
      <c r="R338" s="1">
        <f>+VLOOKUP($E338,[1]Ejecución!$D$1:$Q$61,[1]Ejecución!P$1,FALSE)</f>
        <v>0</v>
      </c>
      <c r="S338" s="15">
        <f t="shared" si="110"/>
        <v>87010912.75</v>
      </c>
    </row>
    <row r="339" spans="2:19" ht="15" hidden="1" customHeight="1" x14ac:dyDescent="0.2">
      <c r="B339" s="64" t="s">
        <v>938</v>
      </c>
      <c r="C339" s="64"/>
      <c r="D339" s="64"/>
      <c r="E339" s="64" t="s">
        <v>283</v>
      </c>
      <c r="F339" s="1">
        <v>0</v>
      </c>
      <c r="G339" s="1">
        <f t="shared" ref="G339:R339" si="130">+G340</f>
        <v>0</v>
      </c>
      <c r="H339" s="1">
        <f t="shared" si="130"/>
        <v>0</v>
      </c>
      <c r="I339" s="1">
        <f t="shared" si="130"/>
        <v>0</v>
      </c>
      <c r="J339" s="1">
        <f t="shared" si="130"/>
        <v>0</v>
      </c>
      <c r="K339" s="1">
        <f t="shared" si="130"/>
        <v>0</v>
      </c>
      <c r="L339" s="1">
        <f t="shared" si="130"/>
        <v>0</v>
      </c>
      <c r="M339" s="1">
        <f t="shared" si="130"/>
        <v>0</v>
      </c>
      <c r="N339" s="1">
        <f t="shared" si="130"/>
        <v>0</v>
      </c>
      <c r="O339" s="1">
        <f t="shared" si="130"/>
        <v>0</v>
      </c>
      <c r="P339" s="1">
        <f t="shared" si="130"/>
        <v>0</v>
      </c>
      <c r="Q339" s="1">
        <f t="shared" si="130"/>
        <v>0</v>
      </c>
      <c r="R339" s="1">
        <f t="shared" si="130"/>
        <v>0</v>
      </c>
      <c r="S339" s="14">
        <f t="shared" si="110"/>
        <v>0</v>
      </c>
    </row>
    <row r="340" spans="2:19" ht="15" hidden="1" customHeight="1" outlineLevel="1" x14ac:dyDescent="0.2">
      <c r="B340" s="62" t="s">
        <v>939</v>
      </c>
      <c r="C340" s="62"/>
      <c r="D340" s="62"/>
      <c r="E340" s="64" t="s">
        <v>283</v>
      </c>
      <c r="F340" s="1">
        <v>0</v>
      </c>
      <c r="G340" s="2"/>
      <c r="S340" s="15">
        <f t="shared" si="110"/>
        <v>0</v>
      </c>
    </row>
    <row r="341" spans="2:19" ht="15" hidden="1" customHeight="1" x14ac:dyDescent="0.2">
      <c r="B341" s="64" t="s">
        <v>940</v>
      </c>
      <c r="C341" s="64"/>
      <c r="D341" s="64"/>
      <c r="E341" s="64" t="s">
        <v>284</v>
      </c>
      <c r="F341" s="13">
        <v>0</v>
      </c>
      <c r="G341" s="13">
        <f t="shared" ref="G341:S341" si="131">+G342</f>
        <v>0</v>
      </c>
      <c r="H341" s="13">
        <f t="shared" si="131"/>
        <v>11415.07</v>
      </c>
      <c r="I341" s="13">
        <f t="shared" si="131"/>
        <v>0</v>
      </c>
      <c r="J341" s="13">
        <f t="shared" si="131"/>
        <v>0</v>
      </c>
      <c r="K341" s="13">
        <f t="shared" si="131"/>
        <v>0</v>
      </c>
      <c r="L341" s="13">
        <f t="shared" si="131"/>
        <v>0</v>
      </c>
      <c r="M341" s="13">
        <f t="shared" si="131"/>
        <v>0</v>
      </c>
      <c r="N341" s="13">
        <f t="shared" si="131"/>
        <v>0</v>
      </c>
      <c r="O341" s="13">
        <f t="shared" si="131"/>
        <v>0</v>
      </c>
      <c r="P341" s="13">
        <f t="shared" si="131"/>
        <v>0</v>
      </c>
      <c r="Q341" s="13">
        <f t="shared" si="131"/>
        <v>0</v>
      </c>
      <c r="R341" s="13">
        <f t="shared" si="131"/>
        <v>0</v>
      </c>
      <c r="S341" s="14">
        <f t="shared" si="110"/>
        <v>11415.07</v>
      </c>
    </row>
    <row r="342" spans="2:19" ht="15" hidden="1" customHeight="1" outlineLevel="1" x14ac:dyDescent="0.2">
      <c r="B342" s="62" t="s">
        <v>941</v>
      </c>
      <c r="C342" s="62"/>
      <c r="D342" s="62"/>
      <c r="E342" s="64" t="s">
        <v>284</v>
      </c>
      <c r="F342" s="1">
        <v>0</v>
      </c>
      <c r="G342" s="10">
        <f>+[1]Ejecución!E56</f>
        <v>0</v>
      </c>
      <c r="H342" s="10">
        <f>+[1]Ejecución!F56</f>
        <v>11415.07</v>
      </c>
      <c r="I342" s="10">
        <f>+[1]Ejecución!G56</f>
        <v>0</v>
      </c>
      <c r="J342" s="10">
        <f>+[1]Ejecución!H56</f>
        <v>0</v>
      </c>
      <c r="K342" s="10">
        <f>+[1]Ejecución!I56</f>
        <v>0</v>
      </c>
      <c r="L342" s="10">
        <f>+[1]Ejecución!J56</f>
        <v>0</v>
      </c>
      <c r="M342" s="10">
        <f>+[1]Ejecución!K56</f>
        <v>0</v>
      </c>
      <c r="N342" s="10">
        <f>+[1]Ejecución!L56</f>
        <v>0</v>
      </c>
      <c r="O342" s="10">
        <f>+[1]Ejecución!M56</f>
        <v>0</v>
      </c>
      <c r="P342" s="10">
        <f>+[1]Ejecución!N56</f>
        <v>0</v>
      </c>
      <c r="Q342" s="10">
        <f>+[1]Ejecución!O56</f>
        <v>0</v>
      </c>
      <c r="R342" s="10">
        <f>+[1]Ejecución!P56</f>
        <v>0</v>
      </c>
      <c r="S342" s="15">
        <f t="shared" ref="S342:S405" si="132">SUM(G342:R342)</f>
        <v>11415.07</v>
      </c>
    </row>
    <row r="343" spans="2:19" ht="24" customHeight="1" collapsed="1" x14ac:dyDescent="0.2">
      <c r="B343" s="64" t="s">
        <v>942</v>
      </c>
      <c r="C343" s="64"/>
      <c r="D343" s="64"/>
      <c r="E343" s="64" t="s">
        <v>285</v>
      </c>
      <c r="F343" s="13">
        <v>53633242.959999993</v>
      </c>
      <c r="G343" s="13">
        <f t="shared" ref="G343:R343" si="133">+G344</f>
        <v>2659115.3499999996</v>
      </c>
      <c r="H343" s="13">
        <f t="shared" si="133"/>
        <v>144397.70000000004</v>
      </c>
      <c r="I343" s="13">
        <f t="shared" si="133"/>
        <v>5765185.7400000002</v>
      </c>
      <c r="J343" s="13">
        <f t="shared" si="133"/>
        <v>0</v>
      </c>
      <c r="K343" s="13">
        <f t="shared" si="133"/>
        <v>0</v>
      </c>
      <c r="L343" s="13">
        <f t="shared" si="133"/>
        <v>0</v>
      </c>
      <c r="M343" s="13">
        <f t="shared" si="133"/>
        <v>0</v>
      </c>
      <c r="N343" s="13">
        <f t="shared" si="133"/>
        <v>0</v>
      </c>
      <c r="O343" s="13">
        <f t="shared" si="133"/>
        <v>0</v>
      </c>
      <c r="P343" s="13">
        <f t="shared" si="133"/>
        <v>0</v>
      </c>
      <c r="Q343" s="13">
        <f t="shared" si="133"/>
        <v>0</v>
      </c>
      <c r="R343" s="13">
        <f t="shared" si="133"/>
        <v>0</v>
      </c>
      <c r="S343" s="14">
        <f t="shared" si="132"/>
        <v>8568698.7899999991</v>
      </c>
    </row>
    <row r="344" spans="2:19" ht="15" customHeight="1" outlineLevel="1" x14ac:dyDescent="0.2">
      <c r="B344" s="62" t="s">
        <v>943</v>
      </c>
      <c r="C344" s="62"/>
      <c r="D344" s="62"/>
      <c r="E344" s="62" t="s">
        <v>286</v>
      </c>
      <c r="F344" s="1">
        <v>53633242.959999993</v>
      </c>
      <c r="G344" s="1">
        <f>+VLOOKUP($E344,[1]Ejecución!$D$1:$Q$61,[1]Ejecución!E$1,FALSE)</f>
        <v>2659115.3499999996</v>
      </c>
      <c r="H344" s="1">
        <f>+VLOOKUP($E344,[1]Ejecución!$D$1:$Q$61,[1]Ejecución!F$1,FALSE)</f>
        <v>144397.70000000004</v>
      </c>
      <c r="I344" s="1">
        <f>+VLOOKUP($E344,[1]Ejecución!$D$1:$Q$61,[1]Ejecución!G$1,FALSE)</f>
        <v>5765185.7400000002</v>
      </c>
      <c r="J344" s="1">
        <f>+VLOOKUP($E344,[1]Ejecución!$D$1:$Q$61,[1]Ejecución!H$1,FALSE)</f>
        <v>0</v>
      </c>
      <c r="K344" s="1">
        <f>+VLOOKUP($E344,[1]Ejecución!$D$1:$Q$61,[1]Ejecución!I$1,FALSE)</f>
        <v>0</v>
      </c>
      <c r="L344" s="1">
        <f>+VLOOKUP($E344,[1]Ejecución!$D$1:$Q$61,[1]Ejecución!J$1,FALSE)</f>
        <v>0</v>
      </c>
      <c r="M344" s="1">
        <f>+VLOOKUP($E344,[1]Ejecución!$D$1:$Q$61,[1]Ejecución!K$1,FALSE)</f>
        <v>0</v>
      </c>
      <c r="N344" s="1">
        <f>+VLOOKUP($E344,[1]Ejecución!$D$1:$Q$61,[1]Ejecución!L$1,FALSE)</f>
        <v>0</v>
      </c>
      <c r="O344" s="1">
        <f>+VLOOKUP($E344,[1]Ejecución!$D$1:$Q$61,[1]Ejecución!M$1,FALSE)</f>
        <v>0</v>
      </c>
      <c r="P344" s="1">
        <f>+VLOOKUP($E344,[1]Ejecución!$D$1:$Q$61,[1]Ejecución!N$1,FALSE)</f>
        <v>0</v>
      </c>
      <c r="Q344" s="1">
        <f>+VLOOKUP($E344,[1]Ejecución!$D$1:$Q$61,[1]Ejecución!O$1,FALSE)</f>
        <v>0</v>
      </c>
      <c r="R344" s="1">
        <f>+VLOOKUP($E344,[1]Ejecución!$D$1:$Q$61,[1]Ejecución!P$1,FALSE)</f>
        <v>0</v>
      </c>
      <c r="S344" s="15">
        <f t="shared" si="132"/>
        <v>8568698.7899999991</v>
      </c>
    </row>
    <row r="345" spans="2:19" ht="15" customHeight="1" x14ac:dyDescent="0.2">
      <c r="B345" s="64">
        <v>2.4</v>
      </c>
      <c r="C345" s="63"/>
      <c r="D345" s="63"/>
      <c r="E345" s="64" t="s">
        <v>287</v>
      </c>
      <c r="F345" s="13">
        <v>1231897064.0796809</v>
      </c>
      <c r="G345" s="13">
        <f t="shared" ref="G345:R345" si="134">+G346+G369+G389+G396+G405+G414+G423+G430</f>
        <v>86160705.539999992</v>
      </c>
      <c r="H345" s="13">
        <f t="shared" si="134"/>
        <v>75729907.239999995</v>
      </c>
      <c r="I345" s="13">
        <f t="shared" si="134"/>
        <v>86624804.029999986</v>
      </c>
      <c r="J345" s="13">
        <f t="shared" si="134"/>
        <v>0</v>
      </c>
      <c r="K345" s="13">
        <f t="shared" si="134"/>
        <v>0</v>
      </c>
      <c r="L345" s="13">
        <f t="shared" si="134"/>
        <v>0</v>
      </c>
      <c r="M345" s="13">
        <f t="shared" si="134"/>
        <v>0</v>
      </c>
      <c r="N345" s="13">
        <f t="shared" si="134"/>
        <v>0</v>
      </c>
      <c r="O345" s="13">
        <f t="shared" si="134"/>
        <v>0</v>
      </c>
      <c r="P345" s="13">
        <f t="shared" si="134"/>
        <v>0</v>
      </c>
      <c r="Q345" s="13">
        <f t="shared" si="134"/>
        <v>0</v>
      </c>
      <c r="R345" s="13">
        <f t="shared" si="134"/>
        <v>0</v>
      </c>
      <c r="S345" s="14">
        <f t="shared" si="132"/>
        <v>248515416.80999994</v>
      </c>
    </row>
    <row r="346" spans="2:19" ht="15" customHeight="1" x14ac:dyDescent="0.2">
      <c r="B346" s="62" t="s">
        <v>944</v>
      </c>
      <c r="C346" s="64"/>
      <c r="D346" s="64"/>
      <c r="E346" s="64" t="s">
        <v>288</v>
      </c>
      <c r="F346" s="13">
        <v>6235720</v>
      </c>
      <c r="G346" s="13">
        <f t="shared" ref="G346:R346" si="135">+G347+G351+G357+G359+G362+G364</f>
        <v>48262</v>
      </c>
      <c r="H346" s="13">
        <f t="shared" si="135"/>
        <v>160502.30000000002</v>
      </c>
      <c r="I346" s="13">
        <f t="shared" si="135"/>
        <v>123171</v>
      </c>
      <c r="J346" s="13">
        <f t="shared" si="135"/>
        <v>0</v>
      </c>
      <c r="K346" s="13">
        <f t="shared" si="135"/>
        <v>0</v>
      </c>
      <c r="L346" s="13">
        <f t="shared" si="135"/>
        <v>0</v>
      </c>
      <c r="M346" s="13">
        <f t="shared" si="135"/>
        <v>0</v>
      </c>
      <c r="N346" s="13">
        <f t="shared" si="135"/>
        <v>0</v>
      </c>
      <c r="O346" s="13">
        <f t="shared" si="135"/>
        <v>0</v>
      </c>
      <c r="P346" s="13">
        <f t="shared" si="135"/>
        <v>0</v>
      </c>
      <c r="Q346" s="13">
        <f t="shared" si="135"/>
        <v>0</v>
      </c>
      <c r="R346" s="13">
        <f t="shared" si="135"/>
        <v>0</v>
      </c>
      <c r="S346" s="14">
        <f t="shared" si="132"/>
        <v>331935.30000000005</v>
      </c>
    </row>
    <row r="347" spans="2:19" ht="15" hidden="1" customHeight="1" x14ac:dyDescent="0.2">
      <c r="B347" s="64" t="s">
        <v>945</v>
      </c>
      <c r="C347" s="64"/>
      <c r="D347" s="64"/>
      <c r="E347" s="64" t="s">
        <v>289</v>
      </c>
      <c r="F347" s="13">
        <v>0</v>
      </c>
      <c r="G347" s="13">
        <f t="shared" ref="G347:R347" si="136">SUM(G348:G350)</f>
        <v>0</v>
      </c>
      <c r="H347" s="13">
        <f t="shared" si="136"/>
        <v>0</v>
      </c>
      <c r="I347" s="13">
        <f t="shared" si="136"/>
        <v>0</v>
      </c>
      <c r="J347" s="13">
        <f t="shared" si="136"/>
        <v>0</v>
      </c>
      <c r="K347" s="13">
        <f t="shared" si="136"/>
        <v>0</v>
      </c>
      <c r="L347" s="13">
        <f t="shared" si="136"/>
        <v>0</v>
      </c>
      <c r="M347" s="13">
        <f t="shared" si="136"/>
        <v>0</v>
      </c>
      <c r="N347" s="13">
        <f t="shared" si="136"/>
        <v>0</v>
      </c>
      <c r="O347" s="13">
        <f t="shared" si="136"/>
        <v>0</v>
      </c>
      <c r="P347" s="13">
        <f t="shared" si="136"/>
        <v>0</v>
      </c>
      <c r="Q347" s="13">
        <f t="shared" si="136"/>
        <v>0</v>
      </c>
      <c r="R347" s="13">
        <f t="shared" si="136"/>
        <v>0</v>
      </c>
      <c r="S347" s="14">
        <f t="shared" si="132"/>
        <v>0</v>
      </c>
    </row>
    <row r="348" spans="2:19" ht="15" hidden="1" customHeight="1" outlineLevel="1" x14ac:dyDescent="0.2">
      <c r="B348" s="62" t="s">
        <v>946</v>
      </c>
      <c r="C348" s="62"/>
      <c r="D348" s="62"/>
      <c r="E348" s="64" t="s">
        <v>290</v>
      </c>
      <c r="F348" s="1">
        <v>0</v>
      </c>
      <c r="G348" s="2"/>
      <c r="S348" s="15">
        <f t="shared" si="132"/>
        <v>0</v>
      </c>
    </row>
    <row r="349" spans="2:19" ht="15" hidden="1" customHeight="1" outlineLevel="1" x14ac:dyDescent="0.2">
      <c r="B349" s="64" t="s">
        <v>947</v>
      </c>
      <c r="C349" s="62"/>
      <c r="D349" s="62"/>
      <c r="E349" s="64" t="s">
        <v>291</v>
      </c>
      <c r="F349" s="1">
        <v>0</v>
      </c>
      <c r="G349" s="2"/>
      <c r="S349" s="15">
        <f t="shared" si="132"/>
        <v>0</v>
      </c>
    </row>
    <row r="350" spans="2:19" ht="15" hidden="1" customHeight="1" outlineLevel="1" x14ac:dyDescent="0.2">
      <c r="B350" s="62" t="s">
        <v>948</v>
      </c>
      <c r="C350" s="62"/>
      <c r="D350" s="62"/>
      <c r="E350" s="64" t="s">
        <v>292</v>
      </c>
      <c r="F350" s="1">
        <v>0</v>
      </c>
      <c r="G350" s="2"/>
      <c r="S350" s="15">
        <f t="shared" si="132"/>
        <v>0</v>
      </c>
    </row>
    <row r="351" spans="2:19" ht="15" customHeight="1" collapsed="1" x14ac:dyDescent="0.2">
      <c r="B351" s="62" t="s">
        <v>949</v>
      </c>
      <c r="C351" s="62"/>
      <c r="D351" s="62"/>
      <c r="E351" s="62" t="s">
        <v>293</v>
      </c>
      <c r="F351" s="17">
        <v>6235720</v>
      </c>
      <c r="G351" s="13">
        <f t="shared" ref="G351:R351" si="137">SUM(G352:G356)</f>
        <v>48262</v>
      </c>
      <c r="H351" s="13">
        <f t="shared" si="137"/>
        <v>160502.30000000002</v>
      </c>
      <c r="I351" s="13">
        <f t="shared" si="137"/>
        <v>123171</v>
      </c>
      <c r="J351" s="13">
        <f t="shared" si="137"/>
        <v>0</v>
      </c>
      <c r="K351" s="13">
        <f t="shared" si="137"/>
        <v>0</v>
      </c>
      <c r="L351" s="13">
        <f t="shared" si="137"/>
        <v>0</v>
      </c>
      <c r="M351" s="13">
        <f t="shared" si="137"/>
        <v>0</v>
      </c>
      <c r="N351" s="13">
        <f t="shared" si="137"/>
        <v>0</v>
      </c>
      <c r="O351" s="13">
        <f t="shared" si="137"/>
        <v>0</v>
      </c>
      <c r="P351" s="13">
        <f t="shared" si="137"/>
        <v>0</v>
      </c>
      <c r="Q351" s="13">
        <f t="shared" si="137"/>
        <v>0</v>
      </c>
      <c r="R351" s="13">
        <f t="shared" si="137"/>
        <v>0</v>
      </c>
      <c r="S351" s="14">
        <f t="shared" si="132"/>
        <v>331935.30000000005</v>
      </c>
    </row>
    <row r="352" spans="2:19" ht="15" hidden="1" customHeight="1" outlineLevel="1" x14ac:dyDescent="0.2">
      <c r="B352" s="62" t="s">
        <v>950</v>
      </c>
      <c r="C352" s="62"/>
      <c r="D352" s="62"/>
      <c r="E352" s="64" t="s">
        <v>294</v>
      </c>
      <c r="F352" s="1">
        <v>0</v>
      </c>
      <c r="G352" s="2"/>
      <c r="S352" s="15">
        <f t="shared" si="132"/>
        <v>0</v>
      </c>
    </row>
    <row r="353" spans="2:19" ht="15" hidden="1" customHeight="1" outlineLevel="1" x14ac:dyDescent="0.2">
      <c r="B353" s="64" t="s">
        <v>951</v>
      </c>
      <c r="C353" s="62"/>
      <c r="D353" s="62"/>
      <c r="E353" s="64" t="s">
        <v>295</v>
      </c>
      <c r="F353" s="1">
        <v>6235720</v>
      </c>
      <c r="G353" s="1">
        <f>+VLOOKUP($E353,[1]Ejecución!$D$1:$Q$61,[1]Ejecución!E$1,FALSE)</f>
        <v>48262</v>
      </c>
      <c r="H353" s="1">
        <f>+VLOOKUP($E353,[1]Ejecución!$D$1:$Q$61,[1]Ejecución!F$1,FALSE)</f>
        <v>160502.30000000002</v>
      </c>
      <c r="I353" s="1">
        <f>+VLOOKUP($E353,[1]Ejecución!$D$1:$Q$61,[1]Ejecución!G$1,FALSE)</f>
        <v>123171</v>
      </c>
      <c r="J353" s="1">
        <f>+VLOOKUP($E353,[1]Ejecución!$D$1:$Q$61,[1]Ejecución!H$1,FALSE)</f>
        <v>0</v>
      </c>
      <c r="K353" s="1">
        <f>+VLOOKUP($E353,[1]Ejecución!$D$1:$Q$61,[1]Ejecución!I$1,FALSE)</f>
        <v>0</v>
      </c>
      <c r="L353" s="1">
        <f>+VLOOKUP($E353,[1]Ejecución!$D$1:$Q$61,[1]Ejecución!J$1,FALSE)</f>
        <v>0</v>
      </c>
      <c r="M353" s="1">
        <f>+VLOOKUP($E353,[1]Ejecución!$D$1:$Q$61,[1]Ejecución!K$1,FALSE)</f>
        <v>0</v>
      </c>
      <c r="N353" s="1">
        <f>+VLOOKUP($E353,[1]Ejecución!$D$1:$Q$61,[1]Ejecución!L$1,FALSE)</f>
        <v>0</v>
      </c>
      <c r="O353" s="1">
        <f>+VLOOKUP($E353,[1]Ejecución!$D$1:$Q$61,[1]Ejecución!M$1,FALSE)</f>
        <v>0</v>
      </c>
      <c r="P353" s="1">
        <f>+VLOOKUP($E353,[1]Ejecución!$D$1:$Q$61,[1]Ejecución!N$1,FALSE)</f>
        <v>0</v>
      </c>
      <c r="Q353" s="1">
        <f>+VLOOKUP($E353,[1]Ejecución!$D$1:$Q$61,[1]Ejecución!O$1,FALSE)</f>
        <v>0</v>
      </c>
      <c r="R353" s="1">
        <f>+VLOOKUP($E353,[1]Ejecución!$D$1:$Q$61,[1]Ejecución!P$1,FALSE)</f>
        <v>0</v>
      </c>
      <c r="S353" s="15">
        <f t="shared" si="132"/>
        <v>331935.30000000005</v>
      </c>
    </row>
    <row r="354" spans="2:19" ht="15" hidden="1" customHeight="1" outlineLevel="1" x14ac:dyDescent="0.2">
      <c r="B354" s="62" t="s">
        <v>952</v>
      </c>
      <c r="C354" s="62"/>
      <c r="D354" s="62"/>
      <c r="E354" s="64" t="s">
        <v>296</v>
      </c>
      <c r="F354" s="1">
        <v>0</v>
      </c>
      <c r="G354" s="2"/>
      <c r="S354" s="15">
        <f t="shared" si="132"/>
        <v>0</v>
      </c>
    </row>
    <row r="355" spans="2:19" ht="15" hidden="1" customHeight="1" outlineLevel="1" x14ac:dyDescent="0.2">
      <c r="B355" s="64" t="s">
        <v>953</v>
      </c>
      <c r="C355" s="62"/>
      <c r="D355" s="62"/>
      <c r="E355" s="64" t="s">
        <v>297</v>
      </c>
      <c r="F355" s="1">
        <v>0</v>
      </c>
      <c r="G355" s="2"/>
      <c r="S355" s="15">
        <f t="shared" si="132"/>
        <v>0</v>
      </c>
    </row>
    <row r="356" spans="2:19" ht="15" hidden="1" customHeight="1" outlineLevel="1" x14ac:dyDescent="0.2">
      <c r="B356" s="62" t="s">
        <v>954</v>
      </c>
      <c r="C356" s="62"/>
      <c r="D356" s="62"/>
      <c r="E356" s="64" t="s">
        <v>298</v>
      </c>
      <c r="F356" s="1">
        <v>0</v>
      </c>
      <c r="G356" s="2"/>
      <c r="S356" s="15">
        <f t="shared" si="132"/>
        <v>0</v>
      </c>
    </row>
    <row r="357" spans="2:19" ht="15" hidden="1" customHeight="1" x14ac:dyDescent="0.2">
      <c r="B357" s="64" t="s">
        <v>955</v>
      </c>
      <c r="C357" s="64"/>
      <c r="D357" s="64"/>
      <c r="E357" s="64" t="s">
        <v>299</v>
      </c>
      <c r="F357" s="17">
        <v>0</v>
      </c>
      <c r="G357" s="17">
        <f t="shared" ref="G357:R357" si="138">+G358</f>
        <v>0</v>
      </c>
      <c r="H357" s="17">
        <f t="shared" si="138"/>
        <v>0</v>
      </c>
      <c r="I357" s="17">
        <f t="shared" si="138"/>
        <v>0</v>
      </c>
      <c r="J357" s="17">
        <f t="shared" si="138"/>
        <v>0</v>
      </c>
      <c r="K357" s="17">
        <f t="shared" si="138"/>
        <v>0</v>
      </c>
      <c r="L357" s="17">
        <f t="shared" si="138"/>
        <v>0</v>
      </c>
      <c r="M357" s="17">
        <f t="shared" si="138"/>
        <v>0</v>
      </c>
      <c r="N357" s="17">
        <f t="shared" si="138"/>
        <v>0</v>
      </c>
      <c r="O357" s="17">
        <f t="shared" si="138"/>
        <v>0</v>
      </c>
      <c r="P357" s="17">
        <f t="shared" si="138"/>
        <v>0</v>
      </c>
      <c r="Q357" s="17">
        <f t="shared" si="138"/>
        <v>0</v>
      </c>
      <c r="R357" s="17">
        <f t="shared" si="138"/>
        <v>0</v>
      </c>
      <c r="S357" s="14">
        <f t="shared" si="132"/>
        <v>0</v>
      </c>
    </row>
    <row r="358" spans="2:19" ht="15" hidden="1" customHeight="1" outlineLevel="1" x14ac:dyDescent="0.2">
      <c r="B358" s="62" t="s">
        <v>956</v>
      </c>
      <c r="C358" s="62"/>
      <c r="D358" s="62"/>
      <c r="E358" s="64" t="s">
        <v>299</v>
      </c>
      <c r="F358" s="17">
        <v>0</v>
      </c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5">
        <f t="shared" si="132"/>
        <v>0</v>
      </c>
    </row>
    <row r="359" spans="2:19" ht="15" hidden="1" customHeight="1" x14ac:dyDescent="0.2">
      <c r="B359" s="64" t="s">
        <v>957</v>
      </c>
      <c r="C359" s="64"/>
      <c r="D359" s="64"/>
      <c r="E359" s="64" t="s">
        <v>300</v>
      </c>
      <c r="F359" s="17">
        <v>0</v>
      </c>
      <c r="G359" s="17">
        <f t="shared" ref="G359:R359" si="139">SUM(G360:G361)</f>
        <v>0</v>
      </c>
      <c r="H359" s="17">
        <f t="shared" si="139"/>
        <v>0</v>
      </c>
      <c r="I359" s="17">
        <f t="shared" si="139"/>
        <v>0</v>
      </c>
      <c r="J359" s="17">
        <f t="shared" si="139"/>
        <v>0</v>
      </c>
      <c r="K359" s="17">
        <f t="shared" si="139"/>
        <v>0</v>
      </c>
      <c r="L359" s="17">
        <f t="shared" si="139"/>
        <v>0</v>
      </c>
      <c r="M359" s="17">
        <f t="shared" si="139"/>
        <v>0</v>
      </c>
      <c r="N359" s="17">
        <f t="shared" si="139"/>
        <v>0</v>
      </c>
      <c r="O359" s="17">
        <f t="shared" si="139"/>
        <v>0</v>
      </c>
      <c r="P359" s="17">
        <f t="shared" si="139"/>
        <v>0</v>
      </c>
      <c r="Q359" s="17">
        <f t="shared" si="139"/>
        <v>0</v>
      </c>
      <c r="R359" s="17">
        <f t="shared" si="139"/>
        <v>0</v>
      </c>
      <c r="S359" s="14">
        <f t="shared" si="132"/>
        <v>0</v>
      </c>
    </row>
    <row r="360" spans="2:19" ht="15" hidden="1" customHeight="1" outlineLevel="1" x14ac:dyDescent="0.2">
      <c r="B360" s="62" t="s">
        <v>958</v>
      </c>
      <c r="C360" s="62"/>
      <c r="D360" s="62"/>
      <c r="E360" s="64" t="s">
        <v>301</v>
      </c>
      <c r="F360" s="17">
        <v>0</v>
      </c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5">
        <f t="shared" si="132"/>
        <v>0</v>
      </c>
    </row>
    <row r="361" spans="2:19" ht="15" hidden="1" customHeight="1" outlineLevel="1" x14ac:dyDescent="0.2">
      <c r="B361" s="64" t="s">
        <v>959</v>
      </c>
      <c r="C361" s="62"/>
      <c r="D361" s="62"/>
      <c r="E361" s="64" t="s">
        <v>302</v>
      </c>
      <c r="F361" s="17">
        <v>0</v>
      </c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5">
        <f t="shared" si="132"/>
        <v>0</v>
      </c>
    </row>
    <row r="362" spans="2:19" ht="15" hidden="1" customHeight="1" x14ac:dyDescent="0.2">
      <c r="B362" s="62" t="s">
        <v>960</v>
      </c>
      <c r="C362" s="64"/>
      <c r="D362" s="64"/>
      <c r="E362" s="64" t="s">
        <v>303</v>
      </c>
      <c r="F362" s="17">
        <v>0</v>
      </c>
      <c r="G362" s="17">
        <f t="shared" ref="G362:R362" si="140">+G363</f>
        <v>0</v>
      </c>
      <c r="H362" s="17">
        <f t="shared" si="140"/>
        <v>0</v>
      </c>
      <c r="I362" s="17">
        <f t="shared" si="140"/>
        <v>0</v>
      </c>
      <c r="J362" s="17">
        <f t="shared" si="140"/>
        <v>0</v>
      </c>
      <c r="K362" s="17">
        <f t="shared" si="140"/>
        <v>0</v>
      </c>
      <c r="L362" s="17">
        <f t="shared" si="140"/>
        <v>0</v>
      </c>
      <c r="M362" s="17">
        <f t="shared" si="140"/>
        <v>0</v>
      </c>
      <c r="N362" s="17">
        <f t="shared" si="140"/>
        <v>0</v>
      </c>
      <c r="O362" s="17">
        <f t="shared" si="140"/>
        <v>0</v>
      </c>
      <c r="P362" s="17">
        <f t="shared" si="140"/>
        <v>0</v>
      </c>
      <c r="Q362" s="17">
        <f t="shared" si="140"/>
        <v>0</v>
      </c>
      <c r="R362" s="17">
        <f t="shared" si="140"/>
        <v>0</v>
      </c>
      <c r="S362" s="14">
        <f t="shared" si="132"/>
        <v>0</v>
      </c>
    </row>
    <row r="363" spans="2:19" ht="15" hidden="1" customHeight="1" outlineLevel="1" x14ac:dyDescent="0.2">
      <c r="B363" s="64" t="s">
        <v>961</v>
      </c>
      <c r="C363" s="62"/>
      <c r="D363" s="62"/>
      <c r="E363" s="64" t="s">
        <v>304</v>
      </c>
      <c r="F363" s="17">
        <v>0</v>
      </c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5">
        <f t="shared" si="132"/>
        <v>0</v>
      </c>
    </row>
    <row r="364" spans="2:19" ht="15" hidden="1" customHeight="1" x14ac:dyDescent="0.2">
      <c r="B364" s="62" t="s">
        <v>962</v>
      </c>
      <c r="C364" s="64"/>
      <c r="D364" s="64"/>
      <c r="E364" s="64" t="s">
        <v>305</v>
      </c>
      <c r="F364" s="17">
        <v>0</v>
      </c>
      <c r="G364" s="17">
        <f t="shared" ref="G364:R364" si="141">SUM(G365:G368)</f>
        <v>0</v>
      </c>
      <c r="H364" s="17">
        <f t="shared" si="141"/>
        <v>0</v>
      </c>
      <c r="I364" s="17">
        <f t="shared" si="141"/>
        <v>0</v>
      </c>
      <c r="J364" s="17">
        <f t="shared" si="141"/>
        <v>0</v>
      </c>
      <c r="K364" s="17">
        <f t="shared" si="141"/>
        <v>0</v>
      </c>
      <c r="L364" s="17">
        <f t="shared" si="141"/>
        <v>0</v>
      </c>
      <c r="M364" s="17">
        <f t="shared" si="141"/>
        <v>0</v>
      </c>
      <c r="N364" s="17">
        <f t="shared" si="141"/>
        <v>0</v>
      </c>
      <c r="O364" s="17">
        <f t="shared" si="141"/>
        <v>0</v>
      </c>
      <c r="P364" s="17">
        <f t="shared" si="141"/>
        <v>0</v>
      </c>
      <c r="Q364" s="17">
        <f t="shared" si="141"/>
        <v>0</v>
      </c>
      <c r="R364" s="17">
        <f t="shared" si="141"/>
        <v>0</v>
      </c>
      <c r="S364" s="14">
        <f t="shared" si="132"/>
        <v>0</v>
      </c>
    </row>
    <row r="365" spans="2:19" ht="15" hidden="1" customHeight="1" outlineLevel="1" x14ac:dyDescent="0.2">
      <c r="B365" s="64" t="s">
        <v>963</v>
      </c>
      <c r="C365" s="62"/>
      <c r="D365" s="62"/>
      <c r="E365" s="64" t="s">
        <v>306</v>
      </c>
      <c r="F365" s="18">
        <v>0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5">
        <f t="shared" si="132"/>
        <v>0</v>
      </c>
    </row>
    <row r="366" spans="2:19" ht="15" hidden="1" customHeight="1" outlineLevel="1" x14ac:dyDescent="0.2">
      <c r="B366" s="62" t="s">
        <v>964</v>
      </c>
      <c r="C366" s="62"/>
      <c r="D366" s="62"/>
      <c r="E366" s="64" t="s">
        <v>307</v>
      </c>
      <c r="F366" s="18">
        <v>0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5">
        <f t="shared" si="132"/>
        <v>0</v>
      </c>
    </row>
    <row r="367" spans="2:19" ht="15" hidden="1" customHeight="1" outlineLevel="1" x14ac:dyDescent="0.2">
      <c r="B367" s="64" t="s">
        <v>965</v>
      </c>
      <c r="C367" s="62"/>
      <c r="D367" s="62"/>
      <c r="E367" s="64" t="s">
        <v>308</v>
      </c>
      <c r="F367" s="18">
        <v>0</v>
      </c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5">
        <f t="shared" si="132"/>
        <v>0</v>
      </c>
    </row>
    <row r="368" spans="2:19" ht="15" hidden="1" customHeight="1" outlineLevel="1" x14ac:dyDescent="0.2">
      <c r="B368" s="62" t="s">
        <v>966</v>
      </c>
      <c r="C368" s="62"/>
      <c r="D368" s="62"/>
      <c r="E368" s="64" t="s">
        <v>309</v>
      </c>
      <c r="F368" s="18">
        <v>0</v>
      </c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5">
        <f t="shared" si="132"/>
        <v>0</v>
      </c>
    </row>
    <row r="369" spans="2:19" ht="27.75" customHeight="1" collapsed="1" x14ac:dyDescent="0.2">
      <c r="B369" s="64" t="s">
        <v>967</v>
      </c>
      <c r="C369" s="64"/>
      <c r="D369" s="64"/>
      <c r="E369" s="64" t="s">
        <v>310</v>
      </c>
      <c r="F369" s="13">
        <v>265661344.07968092</v>
      </c>
      <c r="G369" s="13">
        <f t="shared" ref="G369:R369" si="142">+G370+G379+G383</f>
        <v>14621793.41</v>
      </c>
      <c r="H369" s="13">
        <f t="shared" si="142"/>
        <v>13422949.27</v>
      </c>
      <c r="I369" s="13">
        <f t="shared" si="142"/>
        <v>14929926.27</v>
      </c>
      <c r="J369" s="13">
        <f t="shared" si="142"/>
        <v>0</v>
      </c>
      <c r="K369" s="13">
        <f t="shared" si="142"/>
        <v>0</v>
      </c>
      <c r="L369" s="13">
        <f t="shared" si="142"/>
        <v>0</v>
      </c>
      <c r="M369" s="13">
        <f t="shared" si="142"/>
        <v>0</v>
      </c>
      <c r="N369" s="13">
        <f t="shared" si="142"/>
        <v>0</v>
      </c>
      <c r="O369" s="13">
        <f t="shared" si="142"/>
        <v>0</v>
      </c>
      <c r="P369" s="13">
        <f t="shared" si="142"/>
        <v>0</v>
      </c>
      <c r="Q369" s="13">
        <f t="shared" si="142"/>
        <v>0</v>
      </c>
      <c r="R369" s="13">
        <f t="shared" si="142"/>
        <v>0</v>
      </c>
      <c r="S369" s="14">
        <f t="shared" si="132"/>
        <v>42974668.950000003</v>
      </c>
    </row>
    <row r="370" spans="2:19" ht="15" hidden="1" customHeight="1" x14ac:dyDescent="0.2">
      <c r="B370" s="62" t="s">
        <v>968</v>
      </c>
      <c r="C370" s="64"/>
      <c r="D370" s="64"/>
      <c r="E370" s="64" t="s">
        <v>311</v>
      </c>
      <c r="F370" s="17">
        <v>0</v>
      </c>
      <c r="G370" s="17">
        <f t="shared" ref="G370:R370" si="143">SUM(G371:G378)</f>
        <v>0</v>
      </c>
      <c r="H370" s="17">
        <f t="shared" si="143"/>
        <v>0</v>
      </c>
      <c r="I370" s="17">
        <f t="shared" si="143"/>
        <v>0</v>
      </c>
      <c r="J370" s="17">
        <f t="shared" si="143"/>
        <v>0</v>
      </c>
      <c r="K370" s="17">
        <f t="shared" si="143"/>
        <v>0</v>
      </c>
      <c r="L370" s="17">
        <f t="shared" si="143"/>
        <v>0</v>
      </c>
      <c r="M370" s="17">
        <f t="shared" si="143"/>
        <v>0</v>
      </c>
      <c r="N370" s="17">
        <f t="shared" si="143"/>
        <v>0</v>
      </c>
      <c r="O370" s="17">
        <f t="shared" si="143"/>
        <v>0</v>
      </c>
      <c r="P370" s="17">
        <f t="shared" si="143"/>
        <v>0</v>
      </c>
      <c r="Q370" s="17">
        <f t="shared" si="143"/>
        <v>0</v>
      </c>
      <c r="R370" s="17">
        <f t="shared" si="143"/>
        <v>0</v>
      </c>
      <c r="S370" s="14">
        <f t="shared" si="132"/>
        <v>0</v>
      </c>
    </row>
    <row r="371" spans="2:19" ht="15" hidden="1" customHeight="1" outlineLevel="1" x14ac:dyDescent="0.2">
      <c r="B371" s="64" t="s">
        <v>969</v>
      </c>
      <c r="C371" s="62"/>
      <c r="D371" s="62"/>
      <c r="E371" s="64" t="s">
        <v>312</v>
      </c>
      <c r="F371" s="1">
        <v>0</v>
      </c>
      <c r="G371" s="2"/>
      <c r="S371" s="15">
        <f t="shared" si="132"/>
        <v>0</v>
      </c>
    </row>
    <row r="372" spans="2:19" ht="15" hidden="1" customHeight="1" outlineLevel="1" x14ac:dyDescent="0.2">
      <c r="B372" s="62" t="s">
        <v>970</v>
      </c>
      <c r="C372" s="62"/>
      <c r="D372" s="62"/>
      <c r="E372" s="64" t="s">
        <v>313</v>
      </c>
      <c r="F372" s="1">
        <v>0</v>
      </c>
      <c r="G372" s="2"/>
      <c r="S372" s="15">
        <f t="shared" si="132"/>
        <v>0</v>
      </c>
    </row>
    <row r="373" spans="2:19" ht="15" hidden="1" customHeight="1" outlineLevel="1" x14ac:dyDescent="0.2">
      <c r="B373" s="64" t="s">
        <v>971</v>
      </c>
      <c r="C373" s="62"/>
      <c r="D373" s="62"/>
      <c r="E373" s="64" t="s">
        <v>314</v>
      </c>
      <c r="F373" s="1">
        <v>0</v>
      </c>
      <c r="G373" s="2"/>
      <c r="S373" s="15">
        <f t="shared" si="132"/>
        <v>0</v>
      </c>
    </row>
    <row r="374" spans="2:19" ht="15" hidden="1" customHeight="1" outlineLevel="1" x14ac:dyDescent="0.2">
      <c r="B374" s="62" t="s">
        <v>972</v>
      </c>
      <c r="C374" s="62"/>
      <c r="D374" s="62"/>
      <c r="E374" s="64" t="s">
        <v>315</v>
      </c>
      <c r="F374" s="1">
        <v>0</v>
      </c>
      <c r="G374" s="2"/>
      <c r="S374" s="15">
        <f t="shared" si="132"/>
        <v>0</v>
      </c>
    </row>
    <row r="375" spans="2:19" ht="15" hidden="1" customHeight="1" outlineLevel="1" x14ac:dyDescent="0.2">
      <c r="B375" s="64" t="s">
        <v>973</v>
      </c>
      <c r="C375" s="62"/>
      <c r="D375" s="62"/>
      <c r="E375" s="64" t="s">
        <v>316</v>
      </c>
      <c r="F375" s="1">
        <v>0</v>
      </c>
      <c r="G375" s="2"/>
      <c r="S375" s="15">
        <f t="shared" si="132"/>
        <v>0</v>
      </c>
    </row>
    <row r="376" spans="2:19" ht="15" hidden="1" customHeight="1" outlineLevel="1" x14ac:dyDescent="0.2">
      <c r="B376" s="62" t="s">
        <v>974</v>
      </c>
      <c r="C376" s="62"/>
      <c r="D376" s="62"/>
      <c r="E376" s="64" t="s">
        <v>317</v>
      </c>
      <c r="F376" s="1">
        <v>0</v>
      </c>
      <c r="G376" s="2"/>
      <c r="S376" s="15">
        <f t="shared" si="132"/>
        <v>0</v>
      </c>
    </row>
    <row r="377" spans="2:19" ht="15" hidden="1" customHeight="1" outlineLevel="1" x14ac:dyDescent="0.2">
      <c r="B377" s="64" t="s">
        <v>975</v>
      </c>
      <c r="C377" s="62"/>
      <c r="D377" s="62"/>
      <c r="E377" s="64" t="s">
        <v>318</v>
      </c>
      <c r="F377" s="1">
        <v>0</v>
      </c>
      <c r="G377" s="2"/>
      <c r="S377" s="15">
        <f t="shared" si="132"/>
        <v>0</v>
      </c>
    </row>
    <row r="378" spans="2:19" ht="12" hidden="1" customHeight="1" outlineLevel="1" x14ac:dyDescent="0.2">
      <c r="B378" s="62" t="s">
        <v>976</v>
      </c>
      <c r="C378" s="62"/>
      <c r="D378" s="62"/>
      <c r="E378" s="64" t="s">
        <v>319</v>
      </c>
      <c r="F378" s="1">
        <v>0</v>
      </c>
      <c r="G378" s="2"/>
      <c r="S378" s="15">
        <f t="shared" si="132"/>
        <v>0</v>
      </c>
    </row>
    <row r="379" spans="2:19" ht="24.75" customHeight="1" collapsed="1" x14ac:dyDescent="0.2">
      <c r="B379" s="62" t="s">
        <v>977</v>
      </c>
      <c r="C379" s="64"/>
      <c r="D379" s="64"/>
      <c r="E379" s="62" t="s">
        <v>320</v>
      </c>
      <c r="F379" s="17">
        <v>265661344.07968092</v>
      </c>
      <c r="G379" s="13">
        <f>SUM(G380:G382)</f>
        <v>14621793.41</v>
      </c>
      <c r="H379" s="13">
        <f t="shared" ref="H379:R379" si="144">SUM(H380:H382)</f>
        <v>13422949.27</v>
      </c>
      <c r="I379" s="13">
        <f t="shared" si="144"/>
        <v>14929926.27</v>
      </c>
      <c r="J379" s="13">
        <f t="shared" si="144"/>
        <v>0</v>
      </c>
      <c r="K379" s="13">
        <f t="shared" si="144"/>
        <v>0</v>
      </c>
      <c r="L379" s="13">
        <f t="shared" si="144"/>
        <v>0</v>
      </c>
      <c r="M379" s="13">
        <f t="shared" si="144"/>
        <v>0</v>
      </c>
      <c r="N379" s="13">
        <f t="shared" si="144"/>
        <v>0</v>
      </c>
      <c r="O379" s="13">
        <f t="shared" si="144"/>
        <v>0</v>
      </c>
      <c r="P379" s="13">
        <f t="shared" si="144"/>
        <v>0</v>
      </c>
      <c r="Q379" s="13">
        <f t="shared" si="144"/>
        <v>0</v>
      </c>
      <c r="R379" s="13">
        <f t="shared" si="144"/>
        <v>0</v>
      </c>
      <c r="S379" s="14">
        <f t="shared" si="132"/>
        <v>42974668.950000003</v>
      </c>
    </row>
    <row r="380" spans="2:19" ht="15" hidden="1" customHeight="1" outlineLevel="1" x14ac:dyDescent="0.2">
      <c r="B380" s="62" t="s">
        <v>978</v>
      </c>
      <c r="C380" s="62"/>
      <c r="D380" s="62"/>
      <c r="E380" s="64" t="s">
        <v>321</v>
      </c>
      <c r="F380" s="1">
        <v>0</v>
      </c>
      <c r="G380" s="2"/>
      <c r="S380" s="15">
        <f t="shared" si="132"/>
        <v>0</v>
      </c>
    </row>
    <row r="381" spans="2:19" ht="26.25" hidden="1" customHeight="1" outlineLevel="1" x14ac:dyDescent="0.2">
      <c r="B381" s="64" t="s">
        <v>979</v>
      </c>
      <c r="C381" s="62"/>
      <c r="D381" s="62"/>
      <c r="E381" s="64" t="s">
        <v>322</v>
      </c>
      <c r="F381" s="17">
        <v>265661344.07968092</v>
      </c>
      <c r="G381" s="17">
        <f>+[1]Ejecución!E54</f>
        <v>14621793.41</v>
      </c>
      <c r="H381" s="17">
        <f>+[1]Ejecución!F54</f>
        <v>13422949.27</v>
      </c>
      <c r="I381" s="17">
        <f>+[1]Ejecución!G54</f>
        <v>14929926.27</v>
      </c>
      <c r="J381" s="17"/>
      <c r="K381" s="17"/>
      <c r="L381" s="17"/>
      <c r="M381" s="17"/>
      <c r="N381" s="17"/>
      <c r="O381" s="17"/>
      <c r="P381" s="17"/>
      <c r="Q381" s="17"/>
      <c r="R381" s="17"/>
      <c r="S381" s="15">
        <f t="shared" si="132"/>
        <v>42974668.950000003</v>
      </c>
    </row>
    <row r="382" spans="2:19" ht="15" hidden="1" customHeight="1" outlineLevel="1" x14ac:dyDescent="0.2">
      <c r="B382" s="62" t="s">
        <v>980</v>
      </c>
      <c r="C382" s="62"/>
      <c r="D382" s="62"/>
      <c r="E382" s="64" t="s">
        <v>323</v>
      </c>
      <c r="F382" s="1">
        <v>0</v>
      </c>
      <c r="G382" s="2"/>
      <c r="S382" s="15">
        <f t="shared" si="132"/>
        <v>0</v>
      </c>
    </row>
    <row r="383" spans="2:19" ht="25.5" hidden="1" customHeight="1" x14ac:dyDescent="0.2">
      <c r="B383" s="64" t="s">
        <v>981</v>
      </c>
      <c r="C383" s="64"/>
      <c r="D383" s="64"/>
      <c r="E383" s="64" t="s">
        <v>324</v>
      </c>
      <c r="F383" s="13">
        <v>0</v>
      </c>
      <c r="G383" s="13">
        <f>SUM(G384:G388)</f>
        <v>0</v>
      </c>
      <c r="H383" s="13">
        <f t="shared" ref="H383:R383" si="145">SUM(H384:H388)</f>
        <v>0</v>
      </c>
      <c r="I383" s="13">
        <f t="shared" si="145"/>
        <v>0</v>
      </c>
      <c r="J383" s="13">
        <f t="shared" si="145"/>
        <v>0</v>
      </c>
      <c r="K383" s="13">
        <f t="shared" si="145"/>
        <v>0</v>
      </c>
      <c r="L383" s="13">
        <f t="shared" si="145"/>
        <v>0</v>
      </c>
      <c r="M383" s="13">
        <f t="shared" si="145"/>
        <v>0</v>
      </c>
      <c r="N383" s="13">
        <f t="shared" si="145"/>
        <v>0</v>
      </c>
      <c r="O383" s="13">
        <f t="shared" si="145"/>
        <v>0</v>
      </c>
      <c r="P383" s="13">
        <f t="shared" si="145"/>
        <v>0</v>
      </c>
      <c r="Q383" s="13">
        <f t="shared" si="145"/>
        <v>0</v>
      </c>
      <c r="R383" s="13">
        <f t="shared" si="145"/>
        <v>0</v>
      </c>
      <c r="S383" s="14">
        <f t="shared" si="132"/>
        <v>0</v>
      </c>
    </row>
    <row r="384" spans="2:19" ht="24.75" hidden="1" customHeight="1" outlineLevel="1" x14ac:dyDescent="0.2">
      <c r="B384" s="62" t="s">
        <v>982</v>
      </c>
      <c r="C384" s="62"/>
      <c r="D384" s="62"/>
      <c r="E384" s="64" t="s">
        <v>325</v>
      </c>
      <c r="F384" s="1">
        <v>0</v>
      </c>
      <c r="G384" s="2"/>
      <c r="S384" s="15">
        <f t="shared" si="132"/>
        <v>0</v>
      </c>
    </row>
    <row r="385" spans="2:19" ht="30.75" hidden="1" customHeight="1" outlineLevel="1" x14ac:dyDescent="0.2">
      <c r="B385" s="64" t="s">
        <v>983</v>
      </c>
      <c r="C385" s="62"/>
      <c r="D385" s="62"/>
      <c r="E385" s="64" t="s">
        <v>326</v>
      </c>
      <c r="F385" s="1">
        <v>0</v>
      </c>
      <c r="G385" s="2"/>
      <c r="S385" s="15">
        <f t="shared" si="132"/>
        <v>0</v>
      </c>
    </row>
    <row r="386" spans="2:19" ht="27" hidden="1" customHeight="1" outlineLevel="1" x14ac:dyDescent="0.2">
      <c r="B386" s="62" t="s">
        <v>984</v>
      </c>
      <c r="C386" s="62"/>
      <c r="D386" s="62"/>
      <c r="E386" s="64" t="s">
        <v>327</v>
      </c>
      <c r="F386" s="1">
        <v>0</v>
      </c>
      <c r="G386" s="2"/>
      <c r="S386" s="15">
        <f t="shared" si="132"/>
        <v>0</v>
      </c>
    </row>
    <row r="387" spans="2:19" ht="15" hidden="1" customHeight="1" outlineLevel="1" x14ac:dyDescent="0.2">
      <c r="B387" s="64" t="s">
        <v>985</v>
      </c>
      <c r="C387" s="62"/>
      <c r="D387" s="62"/>
      <c r="E387" s="64" t="s">
        <v>328</v>
      </c>
      <c r="F387" s="1">
        <v>0</v>
      </c>
      <c r="G387" s="2"/>
      <c r="S387" s="15">
        <f t="shared" si="132"/>
        <v>0</v>
      </c>
    </row>
    <row r="388" spans="2:19" ht="7.5" hidden="1" customHeight="1" outlineLevel="1" x14ac:dyDescent="0.2">
      <c r="B388" s="62" t="s">
        <v>986</v>
      </c>
      <c r="C388" s="62"/>
      <c r="D388" s="62"/>
      <c r="E388" s="64" t="s">
        <v>329</v>
      </c>
      <c r="F388" s="1">
        <v>0</v>
      </c>
      <c r="G388" s="2"/>
      <c r="S388" s="15">
        <f t="shared" si="132"/>
        <v>0</v>
      </c>
    </row>
    <row r="389" spans="2:19" ht="33.75" customHeight="1" collapsed="1" x14ac:dyDescent="0.2">
      <c r="B389" s="64" t="s">
        <v>987</v>
      </c>
      <c r="C389" s="64"/>
      <c r="D389" s="64"/>
      <c r="E389" s="64" t="s">
        <v>330</v>
      </c>
      <c r="F389" s="13">
        <v>960000000</v>
      </c>
      <c r="G389" s="13">
        <f t="shared" ref="G389:R389" si="146">+G390+G393</f>
        <v>71490650.129999995</v>
      </c>
      <c r="H389" s="13">
        <f t="shared" si="146"/>
        <v>62146455.669999994</v>
      </c>
      <c r="I389" s="13">
        <f t="shared" si="146"/>
        <v>71571706.75999999</v>
      </c>
      <c r="J389" s="13">
        <f t="shared" si="146"/>
        <v>0</v>
      </c>
      <c r="K389" s="13">
        <f t="shared" si="146"/>
        <v>0</v>
      </c>
      <c r="L389" s="13">
        <f t="shared" si="146"/>
        <v>0</v>
      </c>
      <c r="M389" s="13">
        <f t="shared" si="146"/>
        <v>0</v>
      </c>
      <c r="N389" s="13">
        <f t="shared" si="146"/>
        <v>0</v>
      </c>
      <c r="O389" s="13">
        <f t="shared" si="146"/>
        <v>0</v>
      </c>
      <c r="P389" s="13">
        <f t="shared" si="146"/>
        <v>0</v>
      </c>
      <c r="Q389" s="13">
        <f t="shared" si="146"/>
        <v>0</v>
      </c>
      <c r="R389" s="13">
        <f t="shared" si="146"/>
        <v>0</v>
      </c>
      <c r="S389" s="14">
        <f t="shared" si="132"/>
        <v>205208812.55999997</v>
      </c>
    </row>
    <row r="390" spans="2:19" ht="24.75" customHeight="1" x14ac:dyDescent="0.2">
      <c r="B390" s="62" t="s">
        <v>988</v>
      </c>
      <c r="C390" s="64"/>
      <c r="D390" s="64"/>
      <c r="E390" s="62" t="s">
        <v>331</v>
      </c>
      <c r="F390" s="17">
        <v>960000000</v>
      </c>
      <c r="G390" s="13">
        <f t="shared" ref="G390:R390" si="147">SUM(G391:G392)</f>
        <v>71490650.129999995</v>
      </c>
      <c r="H390" s="13">
        <f t="shared" si="147"/>
        <v>62146455.669999994</v>
      </c>
      <c r="I390" s="13">
        <f t="shared" si="147"/>
        <v>71571706.75999999</v>
      </c>
      <c r="J390" s="13">
        <f t="shared" si="147"/>
        <v>0</v>
      </c>
      <c r="K390" s="13">
        <f t="shared" si="147"/>
        <v>0</v>
      </c>
      <c r="L390" s="13">
        <f t="shared" si="147"/>
        <v>0</v>
      </c>
      <c r="M390" s="13">
        <f t="shared" si="147"/>
        <v>0</v>
      </c>
      <c r="N390" s="13">
        <f t="shared" si="147"/>
        <v>0</v>
      </c>
      <c r="O390" s="13">
        <f t="shared" si="147"/>
        <v>0</v>
      </c>
      <c r="P390" s="13">
        <f t="shared" si="147"/>
        <v>0</v>
      </c>
      <c r="Q390" s="13">
        <f t="shared" si="147"/>
        <v>0</v>
      </c>
      <c r="R390" s="13">
        <f t="shared" si="147"/>
        <v>0</v>
      </c>
      <c r="S390" s="14">
        <f t="shared" si="132"/>
        <v>205208812.55999997</v>
      </c>
    </row>
    <row r="391" spans="2:19" ht="24.75" hidden="1" customHeight="1" outlineLevel="1" x14ac:dyDescent="0.2">
      <c r="B391" s="64" t="s">
        <v>989</v>
      </c>
      <c r="C391" s="62"/>
      <c r="D391" s="62"/>
      <c r="E391" s="64" t="s">
        <v>332</v>
      </c>
      <c r="F391" s="1">
        <v>0</v>
      </c>
      <c r="G391" s="2"/>
      <c r="S391" s="15">
        <f t="shared" si="132"/>
        <v>0</v>
      </c>
    </row>
    <row r="392" spans="2:19" ht="24.75" hidden="1" customHeight="1" outlineLevel="1" x14ac:dyDescent="0.2">
      <c r="B392" s="62" t="s">
        <v>990</v>
      </c>
      <c r="C392" s="62"/>
      <c r="D392" s="62"/>
      <c r="E392" s="64" t="s">
        <v>333</v>
      </c>
      <c r="F392" s="17">
        <v>960000000</v>
      </c>
      <c r="G392" s="17">
        <f>+[1]Ejecución!E55</f>
        <v>71490650.129999995</v>
      </c>
      <c r="H392" s="17">
        <f>+[1]Ejecución!F55</f>
        <v>62146455.669999994</v>
      </c>
      <c r="I392" s="17">
        <f>+[1]Ejecución!G55</f>
        <v>71571706.75999999</v>
      </c>
      <c r="J392" s="17"/>
      <c r="K392" s="17"/>
      <c r="L392" s="17"/>
      <c r="M392" s="17"/>
      <c r="N392" s="17"/>
      <c r="O392" s="17"/>
      <c r="P392" s="17"/>
      <c r="Q392" s="17"/>
      <c r="R392" s="17"/>
      <c r="S392" s="15">
        <f t="shared" si="132"/>
        <v>205208812.55999997</v>
      </c>
    </row>
    <row r="393" spans="2:19" ht="15" hidden="1" customHeight="1" x14ac:dyDescent="0.2">
      <c r="B393" s="64" t="s">
        <v>991</v>
      </c>
      <c r="C393" s="64"/>
      <c r="D393" s="64"/>
      <c r="E393" s="64" t="s">
        <v>334</v>
      </c>
      <c r="F393" s="17">
        <v>0</v>
      </c>
      <c r="G393" s="17">
        <f t="shared" ref="G393:R393" si="148">SUM(G394:G395)</f>
        <v>0</v>
      </c>
      <c r="H393" s="17">
        <f t="shared" si="148"/>
        <v>0</v>
      </c>
      <c r="I393" s="17">
        <f t="shared" si="148"/>
        <v>0</v>
      </c>
      <c r="J393" s="17">
        <f t="shared" si="148"/>
        <v>0</v>
      </c>
      <c r="K393" s="17">
        <f t="shared" si="148"/>
        <v>0</v>
      </c>
      <c r="L393" s="17">
        <f t="shared" si="148"/>
        <v>0</v>
      </c>
      <c r="M393" s="17">
        <f t="shared" si="148"/>
        <v>0</v>
      </c>
      <c r="N393" s="17">
        <f t="shared" si="148"/>
        <v>0</v>
      </c>
      <c r="O393" s="17">
        <f t="shared" si="148"/>
        <v>0</v>
      </c>
      <c r="P393" s="17">
        <f t="shared" si="148"/>
        <v>0</v>
      </c>
      <c r="Q393" s="17">
        <f t="shared" si="148"/>
        <v>0</v>
      </c>
      <c r="R393" s="17">
        <f t="shared" si="148"/>
        <v>0</v>
      </c>
      <c r="S393" s="14">
        <f t="shared" si="132"/>
        <v>0</v>
      </c>
    </row>
    <row r="394" spans="2:19" ht="15" hidden="1" customHeight="1" outlineLevel="1" x14ac:dyDescent="0.2">
      <c r="B394" s="62" t="s">
        <v>992</v>
      </c>
      <c r="C394" s="62"/>
      <c r="D394" s="62"/>
      <c r="E394" s="64" t="s">
        <v>335</v>
      </c>
      <c r="F394" s="18">
        <v>0</v>
      </c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5">
        <f t="shared" si="132"/>
        <v>0</v>
      </c>
    </row>
    <row r="395" spans="2:19" ht="15" hidden="1" customHeight="1" outlineLevel="1" x14ac:dyDescent="0.2">
      <c r="B395" s="64" t="s">
        <v>993</v>
      </c>
      <c r="C395" s="62"/>
      <c r="D395" s="62"/>
      <c r="E395" s="64" t="s">
        <v>336</v>
      </c>
      <c r="F395" s="18">
        <v>0</v>
      </c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5">
        <f t="shared" si="132"/>
        <v>0</v>
      </c>
    </row>
    <row r="396" spans="2:19" ht="15" hidden="1" customHeight="1" x14ac:dyDescent="0.2">
      <c r="B396" s="62" t="s">
        <v>994</v>
      </c>
      <c r="C396" s="64"/>
      <c r="D396" s="64"/>
      <c r="E396" s="64" t="s">
        <v>337</v>
      </c>
      <c r="F396" s="17">
        <v>0</v>
      </c>
      <c r="G396" s="17">
        <f t="shared" ref="G396:R396" si="149">+G397+G402</f>
        <v>0</v>
      </c>
      <c r="H396" s="17">
        <f t="shared" si="149"/>
        <v>0</v>
      </c>
      <c r="I396" s="17">
        <f t="shared" si="149"/>
        <v>0</v>
      </c>
      <c r="J396" s="17">
        <f t="shared" si="149"/>
        <v>0</v>
      </c>
      <c r="K396" s="17">
        <f t="shared" si="149"/>
        <v>0</v>
      </c>
      <c r="L396" s="17">
        <f t="shared" si="149"/>
        <v>0</v>
      </c>
      <c r="M396" s="17">
        <f t="shared" si="149"/>
        <v>0</v>
      </c>
      <c r="N396" s="17">
        <f t="shared" si="149"/>
        <v>0</v>
      </c>
      <c r="O396" s="17">
        <f t="shared" si="149"/>
        <v>0</v>
      </c>
      <c r="P396" s="17">
        <f t="shared" si="149"/>
        <v>0</v>
      </c>
      <c r="Q396" s="17">
        <f t="shared" si="149"/>
        <v>0</v>
      </c>
      <c r="R396" s="17">
        <f t="shared" si="149"/>
        <v>0</v>
      </c>
      <c r="S396" s="14">
        <f t="shared" si="132"/>
        <v>0</v>
      </c>
    </row>
    <row r="397" spans="2:19" ht="15" hidden="1" customHeight="1" x14ac:dyDescent="0.2">
      <c r="B397" s="64" t="s">
        <v>995</v>
      </c>
      <c r="C397" s="64"/>
      <c r="D397" s="64"/>
      <c r="E397" s="64" t="s">
        <v>338</v>
      </c>
      <c r="F397" s="17">
        <v>0</v>
      </c>
      <c r="G397" s="17">
        <f t="shared" ref="G397:R397" si="150">SUM(G398:G401)</f>
        <v>0</v>
      </c>
      <c r="H397" s="17">
        <f t="shared" si="150"/>
        <v>0</v>
      </c>
      <c r="I397" s="17">
        <f t="shared" si="150"/>
        <v>0</v>
      </c>
      <c r="J397" s="17">
        <f t="shared" si="150"/>
        <v>0</v>
      </c>
      <c r="K397" s="17">
        <f t="shared" si="150"/>
        <v>0</v>
      </c>
      <c r="L397" s="17">
        <f t="shared" si="150"/>
        <v>0</v>
      </c>
      <c r="M397" s="17">
        <f t="shared" si="150"/>
        <v>0</v>
      </c>
      <c r="N397" s="17">
        <f t="shared" si="150"/>
        <v>0</v>
      </c>
      <c r="O397" s="17">
        <f t="shared" si="150"/>
        <v>0</v>
      </c>
      <c r="P397" s="17">
        <f t="shared" si="150"/>
        <v>0</v>
      </c>
      <c r="Q397" s="17">
        <f t="shared" si="150"/>
        <v>0</v>
      </c>
      <c r="R397" s="17">
        <f t="shared" si="150"/>
        <v>0</v>
      </c>
      <c r="S397" s="14">
        <f t="shared" si="132"/>
        <v>0</v>
      </c>
    </row>
    <row r="398" spans="2:19" ht="15" hidden="1" customHeight="1" outlineLevel="1" x14ac:dyDescent="0.2">
      <c r="B398" s="62" t="s">
        <v>996</v>
      </c>
      <c r="C398" s="62"/>
      <c r="D398" s="62"/>
      <c r="E398" s="64" t="s">
        <v>339</v>
      </c>
      <c r="F398" s="1">
        <v>0</v>
      </c>
      <c r="G398" s="2"/>
      <c r="S398" s="15">
        <f t="shared" si="132"/>
        <v>0</v>
      </c>
    </row>
    <row r="399" spans="2:19" ht="15" hidden="1" customHeight="1" outlineLevel="1" x14ac:dyDescent="0.2">
      <c r="B399" s="64" t="s">
        <v>997</v>
      </c>
      <c r="C399" s="62"/>
      <c r="D399" s="62"/>
      <c r="E399" s="64" t="s">
        <v>340</v>
      </c>
      <c r="F399" s="1">
        <v>0</v>
      </c>
      <c r="G399" s="2"/>
      <c r="S399" s="15">
        <f t="shared" si="132"/>
        <v>0</v>
      </c>
    </row>
    <row r="400" spans="2:19" ht="15" hidden="1" customHeight="1" outlineLevel="1" x14ac:dyDescent="0.2">
      <c r="B400" s="62" t="s">
        <v>998</v>
      </c>
      <c r="C400" s="62"/>
      <c r="D400" s="62"/>
      <c r="E400" s="64" t="s">
        <v>341</v>
      </c>
      <c r="F400" s="1">
        <v>0</v>
      </c>
      <c r="G400" s="2"/>
      <c r="S400" s="15">
        <f t="shared" si="132"/>
        <v>0</v>
      </c>
    </row>
    <row r="401" spans="2:19" ht="15" hidden="1" customHeight="1" outlineLevel="1" x14ac:dyDescent="0.2">
      <c r="B401" s="64" t="s">
        <v>999</v>
      </c>
      <c r="C401" s="62"/>
      <c r="D401" s="62"/>
      <c r="E401" s="64" t="s">
        <v>342</v>
      </c>
      <c r="F401" s="1">
        <v>0</v>
      </c>
      <c r="G401" s="2"/>
      <c r="S401" s="15">
        <f t="shared" si="132"/>
        <v>0</v>
      </c>
    </row>
    <row r="402" spans="2:19" ht="15" hidden="1" customHeight="1" x14ac:dyDescent="0.2">
      <c r="B402" s="62" t="s">
        <v>1000</v>
      </c>
      <c r="C402" s="64"/>
      <c r="D402" s="64"/>
      <c r="E402" s="64" t="s">
        <v>343</v>
      </c>
      <c r="F402" s="1">
        <v>0</v>
      </c>
      <c r="G402" s="1">
        <f t="shared" ref="G402:R402" si="151">+SUM(G403:G404)</f>
        <v>0</v>
      </c>
      <c r="H402" s="1">
        <f t="shared" si="151"/>
        <v>0</v>
      </c>
      <c r="I402" s="1">
        <f t="shared" si="151"/>
        <v>0</v>
      </c>
      <c r="J402" s="1">
        <f t="shared" si="151"/>
        <v>0</v>
      </c>
      <c r="K402" s="1">
        <f t="shared" si="151"/>
        <v>0</v>
      </c>
      <c r="L402" s="1">
        <f t="shared" si="151"/>
        <v>0</v>
      </c>
      <c r="M402" s="1">
        <f t="shared" si="151"/>
        <v>0</v>
      </c>
      <c r="N402" s="1">
        <f t="shared" si="151"/>
        <v>0</v>
      </c>
      <c r="O402" s="1">
        <f t="shared" si="151"/>
        <v>0</v>
      </c>
      <c r="P402" s="1">
        <f t="shared" si="151"/>
        <v>0</v>
      </c>
      <c r="Q402" s="1">
        <f t="shared" si="151"/>
        <v>0</v>
      </c>
      <c r="R402" s="1">
        <f t="shared" si="151"/>
        <v>0</v>
      </c>
      <c r="S402" s="14">
        <f t="shared" si="132"/>
        <v>0</v>
      </c>
    </row>
    <row r="403" spans="2:19" ht="15" hidden="1" customHeight="1" outlineLevel="1" x14ac:dyDescent="0.2">
      <c r="B403" s="64" t="s">
        <v>1001</v>
      </c>
      <c r="C403" s="62"/>
      <c r="D403" s="62"/>
      <c r="E403" s="64" t="s">
        <v>344</v>
      </c>
      <c r="F403" s="1">
        <v>0</v>
      </c>
      <c r="G403" s="2"/>
      <c r="S403" s="15">
        <f t="shared" si="132"/>
        <v>0</v>
      </c>
    </row>
    <row r="404" spans="2:19" ht="15" hidden="1" customHeight="1" outlineLevel="1" x14ac:dyDescent="0.2">
      <c r="B404" s="62" t="s">
        <v>1002</v>
      </c>
      <c r="C404" s="62"/>
      <c r="D404" s="62"/>
      <c r="E404" s="64" t="s">
        <v>345</v>
      </c>
      <c r="F404" s="1">
        <v>0</v>
      </c>
      <c r="G404" s="2"/>
      <c r="S404" s="15">
        <f t="shared" si="132"/>
        <v>0</v>
      </c>
    </row>
    <row r="405" spans="2:19" ht="15" hidden="1" customHeight="1" x14ac:dyDescent="0.2">
      <c r="B405" s="64" t="s">
        <v>1003</v>
      </c>
      <c r="C405" s="64"/>
      <c r="D405" s="64"/>
      <c r="E405" s="64" t="s">
        <v>346</v>
      </c>
      <c r="F405" s="17">
        <v>0</v>
      </c>
      <c r="G405" s="17">
        <f t="shared" ref="G405:R405" si="152">+G406+G410</f>
        <v>0</v>
      </c>
      <c r="H405" s="17">
        <f t="shared" si="152"/>
        <v>0</v>
      </c>
      <c r="I405" s="17">
        <f t="shared" si="152"/>
        <v>0</v>
      </c>
      <c r="J405" s="17">
        <f t="shared" si="152"/>
        <v>0</v>
      </c>
      <c r="K405" s="17">
        <f t="shared" si="152"/>
        <v>0</v>
      </c>
      <c r="L405" s="17">
        <f t="shared" si="152"/>
        <v>0</v>
      </c>
      <c r="M405" s="17">
        <f t="shared" si="152"/>
        <v>0</v>
      </c>
      <c r="N405" s="17">
        <f t="shared" si="152"/>
        <v>0</v>
      </c>
      <c r="O405" s="17">
        <f t="shared" si="152"/>
        <v>0</v>
      </c>
      <c r="P405" s="17">
        <f t="shared" si="152"/>
        <v>0</v>
      </c>
      <c r="Q405" s="17">
        <f t="shared" si="152"/>
        <v>0</v>
      </c>
      <c r="R405" s="17">
        <f t="shared" si="152"/>
        <v>0</v>
      </c>
      <c r="S405" s="14">
        <f t="shared" si="132"/>
        <v>0</v>
      </c>
    </row>
    <row r="406" spans="2:19" ht="15" hidden="1" customHeight="1" x14ac:dyDescent="0.2">
      <c r="B406" s="62" t="s">
        <v>1004</v>
      </c>
      <c r="C406" s="64"/>
      <c r="D406" s="64"/>
      <c r="E406" s="64" t="s">
        <v>347</v>
      </c>
      <c r="F406" s="17">
        <v>0</v>
      </c>
      <c r="G406" s="17">
        <f t="shared" ref="G406:R406" si="153">+SUM(G407:G409)</f>
        <v>0</v>
      </c>
      <c r="H406" s="17">
        <f t="shared" si="153"/>
        <v>0</v>
      </c>
      <c r="I406" s="17">
        <f t="shared" si="153"/>
        <v>0</v>
      </c>
      <c r="J406" s="17">
        <f t="shared" si="153"/>
        <v>0</v>
      </c>
      <c r="K406" s="17">
        <f t="shared" si="153"/>
        <v>0</v>
      </c>
      <c r="L406" s="17">
        <f t="shared" si="153"/>
        <v>0</v>
      </c>
      <c r="M406" s="17">
        <f t="shared" si="153"/>
        <v>0</v>
      </c>
      <c r="N406" s="17">
        <f t="shared" si="153"/>
        <v>0</v>
      </c>
      <c r="O406" s="17">
        <f t="shared" si="153"/>
        <v>0</v>
      </c>
      <c r="P406" s="17">
        <f t="shared" si="153"/>
        <v>0</v>
      </c>
      <c r="Q406" s="17">
        <f t="shared" si="153"/>
        <v>0</v>
      </c>
      <c r="R406" s="17">
        <f t="shared" si="153"/>
        <v>0</v>
      </c>
      <c r="S406" s="14">
        <f t="shared" ref="S406:S469" si="154">SUM(G406:R406)</f>
        <v>0</v>
      </c>
    </row>
    <row r="407" spans="2:19" ht="15" hidden="1" customHeight="1" outlineLevel="1" x14ac:dyDescent="0.2">
      <c r="B407" s="64" t="s">
        <v>1005</v>
      </c>
      <c r="C407" s="62"/>
      <c r="D407" s="62"/>
      <c r="E407" s="64" t="s">
        <v>348</v>
      </c>
      <c r="F407" s="17">
        <v>0</v>
      </c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5">
        <f t="shared" si="154"/>
        <v>0</v>
      </c>
    </row>
    <row r="408" spans="2:19" ht="15" hidden="1" customHeight="1" outlineLevel="1" x14ac:dyDescent="0.2">
      <c r="B408" s="62" t="s">
        <v>1006</v>
      </c>
      <c r="C408" s="62"/>
      <c r="D408" s="62"/>
      <c r="E408" s="64" t="s">
        <v>349</v>
      </c>
      <c r="F408" s="17">
        <v>0</v>
      </c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5">
        <f t="shared" si="154"/>
        <v>0</v>
      </c>
    </row>
    <row r="409" spans="2:19" ht="15" hidden="1" customHeight="1" outlineLevel="1" x14ac:dyDescent="0.2">
      <c r="B409" s="64" t="s">
        <v>1007</v>
      </c>
      <c r="C409" s="62"/>
      <c r="D409" s="62"/>
      <c r="E409" s="64" t="s">
        <v>350</v>
      </c>
      <c r="F409" s="17">
        <v>0</v>
      </c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5">
        <f t="shared" si="154"/>
        <v>0</v>
      </c>
    </row>
    <row r="410" spans="2:19" ht="15" hidden="1" customHeight="1" x14ac:dyDescent="0.2">
      <c r="B410" s="62" t="s">
        <v>1008</v>
      </c>
      <c r="C410" s="64"/>
      <c r="D410" s="64"/>
      <c r="E410" s="64" t="s">
        <v>351</v>
      </c>
      <c r="F410" s="17">
        <v>0</v>
      </c>
      <c r="G410" s="17">
        <f t="shared" ref="G410:R410" si="155">SUM(G411:G413)</f>
        <v>0</v>
      </c>
      <c r="H410" s="17">
        <f t="shared" si="155"/>
        <v>0</v>
      </c>
      <c r="I410" s="17">
        <f t="shared" si="155"/>
        <v>0</v>
      </c>
      <c r="J410" s="17">
        <f t="shared" si="155"/>
        <v>0</v>
      </c>
      <c r="K410" s="17">
        <f t="shared" si="155"/>
        <v>0</v>
      </c>
      <c r="L410" s="17">
        <f t="shared" si="155"/>
        <v>0</v>
      </c>
      <c r="M410" s="17">
        <f t="shared" si="155"/>
        <v>0</v>
      </c>
      <c r="N410" s="17">
        <f t="shared" si="155"/>
        <v>0</v>
      </c>
      <c r="O410" s="17">
        <f t="shared" si="155"/>
        <v>0</v>
      </c>
      <c r="P410" s="17">
        <f t="shared" si="155"/>
        <v>0</v>
      </c>
      <c r="Q410" s="17">
        <f t="shared" si="155"/>
        <v>0</v>
      </c>
      <c r="R410" s="17">
        <f t="shared" si="155"/>
        <v>0</v>
      </c>
      <c r="S410" s="14">
        <f t="shared" si="154"/>
        <v>0</v>
      </c>
    </row>
    <row r="411" spans="2:19" ht="15" hidden="1" customHeight="1" outlineLevel="1" x14ac:dyDescent="0.2">
      <c r="B411" s="64" t="s">
        <v>1009</v>
      </c>
      <c r="C411" s="62"/>
      <c r="D411" s="62"/>
      <c r="E411" s="64" t="s">
        <v>352</v>
      </c>
      <c r="F411" s="17">
        <v>0</v>
      </c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5">
        <f t="shared" si="154"/>
        <v>0</v>
      </c>
    </row>
    <row r="412" spans="2:19" ht="15" hidden="1" customHeight="1" outlineLevel="1" x14ac:dyDescent="0.2">
      <c r="B412" s="62" t="s">
        <v>1010</v>
      </c>
      <c r="C412" s="62"/>
      <c r="D412" s="62"/>
      <c r="E412" s="64" t="s">
        <v>353</v>
      </c>
      <c r="F412" s="17">
        <v>0</v>
      </c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5">
        <f t="shared" si="154"/>
        <v>0</v>
      </c>
    </row>
    <row r="413" spans="2:19" ht="15" hidden="1" customHeight="1" outlineLevel="1" x14ac:dyDescent="0.2">
      <c r="B413" s="64" t="s">
        <v>1011</v>
      </c>
      <c r="C413" s="62"/>
      <c r="D413" s="62"/>
      <c r="E413" s="64" t="s">
        <v>354</v>
      </c>
      <c r="F413" s="17">
        <v>0</v>
      </c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5">
        <f t="shared" si="154"/>
        <v>0</v>
      </c>
    </row>
    <row r="414" spans="2:19" ht="15" hidden="1" customHeight="1" x14ac:dyDescent="0.2">
      <c r="B414" s="62" t="s">
        <v>1012</v>
      </c>
      <c r="C414" s="64"/>
      <c r="D414" s="64"/>
      <c r="E414" s="64" t="s">
        <v>355</v>
      </c>
      <c r="F414" s="17">
        <v>0</v>
      </c>
      <c r="G414" s="17">
        <f t="shared" ref="G414:R414" si="156">+G415+G417+G419+G421</f>
        <v>0</v>
      </c>
      <c r="H414" s="17">
        <f t="shared" si="156"/>
        <v>0</v>
      </c>
      <c r="I414" s="17">
        <f t="shared" si="156"/>
        <v>0</v>
      </c>
      <c r="J414" s="17">
        <f t="shared" si="156"/>
        <v>0</v>
      </c>
      <c r="K414" s="17">
        <f t="shared" si="156"/>
        <v>0</v>
      </c>
      <c r="L414" s="17">
        <f t="shared" si="156"/>
        <v>0</v>
      </c>
      <c r="M414" s="17">
        <f t="shared" si="156"/>
        <v>0</v>
      </c>
      <c r="N414" s="17">
        <f t="shared" si="156"/>
        <v>0</v>
      </c>
      <c r="O414" s="17">
        <f t="shared" si="156"/>
        <v>0</v>
      </c>
      <c r="P414" s="17">
        <f t="shared" si="156"/>
        <v>0</v>
      </c>
      <c r="Q414" s="17">
        <f t="shared" si="156"/>
        <v>0</v>
      </c>
      <c r="R414" s="17">
        <f t="shared" si="156"/>
        <v>0</v>
      </c>
      <c r="S414" s="14">
        <f t="shared" si="154"/>
        <v>0</v>
      </c>
    </row>
    <row r="415" spans="2:19" ht="15" hidden="1" customHeight="1" x14ac:dyDescent="0.2">
      <c r="B415" s="64" t="s">
        <v>1013</v>
      </c>
      <c r="C415" s="64"/>
      <c r="D415" s="64"/>
      <c r="E415" s="64" t="s">
        <v>356</v>
      </c>
      <c r="F415" s="17">
        <v>0</v>
      </c>
      <c r="G415" s="17">
        <f t="shared" ref="G415:R415" si="157">+G416</f>
        <v>0</v>
      </c>
      <c r="H415" s="17">
        <f t="shared" si="157"/>
        <v>0</v>
      </c>
      <c r="I415" s="17">
        <f t="shared" si="157"/>
        <v>0</v>
      </c>
      <c r="J415" s="17">
        <f t="shared" si="157"/>
        <v>0</v>
      </c>
      <c r="K415" s="17">
        <f t="shared" si="157"/>
        <v>0</v>
      </c>
      <c r="L415" s="17">
        <f t="shared" si="157"/>
        <v>0</v>
      </c>
      <c r="M415" s="17">
        <f t="shared" si="157"/>
        <v>0</v>
      </c>
      <c r="N415" s="17">
        <f t="shared" si="157"/>
        <v>0</v>
      </c>
      <c r="O415" s="17">
        <f t="shared" si="157"/>
        <v>0</v>
      </c>
      <c r="P415" s="17">
        <f t="shared" si="157"/>
        <v>0</v>
      </c>
      <c r="Q415" s="17">
        <f t="shared" si="157"/>
        <v>0</v>
      </c>
      <c r="R415" s="17">
        <f t="shared" si="157"/>
        <v>0</v>
      </c>
      <c r="S415" s="14">
        <f t="shared" si="154"/>
        <v>0</v>
      </c>
    </row>
    <row r="416" spans="2:19" ht="15" hidden="1" customHeight="1" outlineLevel="1" x14ac:dyDescent="0.2">
      <c r="B416" s="62" t="s">
        <v>1014</v>
      </c>
      <c r="C416" s="62"/>
      <c r="D416" s="62"/>
      <c r="E416" s="64" t="s">
        <v>356</v>
      </c>
      <c r="F416" s="17">
        <v>0</v>
      </c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5">
        <f t="shared" si="154"/>
        <v>0</v>
      </c>
    </row>
    <row r="417" spans="2:19" ht="15" hidden="1" customHeight="1" x14ac:dyDescent="0.2">
      <c r="B417" s="64" t="s">
        <v>1015</v>
      </c>
      <c r="C417" s="64"/>
      <c r="D417" s="64"/>
      <c r="E417" s="64" t="s">
        <v>357</v>
      </c>
      <c r="F417" s="17">
        <v>0</v>
      </c>
      <c r="G417" s="17">
        <f t="shared" ref="G417:R417" si="158">+G418</f>
        <v>0</v>
      </c>
      <c r="H417" s="17">
        <f t="shared" si="158"/>
        <v>0</v>
      </c>
      <c r="I417" s="17">
        <f t="shared" si="158"/>
        <v>0</v>
      </c>
      <c r="J417" s="17">
        <f t="shared" si="158"/>
        <v>0</v>
      </c>
      <c r="K417" s="17">
        <f t="shared" si="158"/>
        <v>0</v>
      </c>
      <c r="L417" s="17">
        <f t="shared" si="158"/>
        <v>0</v>
      </c>
      <c r="M417" s="17">
        <f t="shared" si="158"/>
        <v>0</v>
      </c>
      <c r="N417" s="17">
        <f t="shared" si="158"/>
        <v>0</v>
      </c>
      <c r="O417" s="17">
        <f t="shared" si="158"/>
        <v>0</v>
      </c>
      <c r="P417" s="17">
        <f t="shared" si="158"/>
        <v>0</v>
      </c>
      <c r="Q417" s="17">
        <f t="shared" si="158"/>
        <v>0</v>
      </c>
      <c r="R417" s="17">
        <f t="shared" si="158"/>
        <v>0</v>
      </c>
      <c r="S417" s="14">
        <f t="shared" si="154"/>
        <v>0</v>
      </c>
    </row>
    <row r="418" spans="2:19" ht="15" hidden="1" customHeight="1" outlineLevel="1" x14ac:dyDescent="0.2">
      <c r="B418" s="62" t="s">
        <v>1016</v>
      </c>
      <c r="C418" s="62"/>
      <c r="D418" s="62"/>
      <c r="E418" s="64" t="s">
        <v>358</v>
      </c>
      <c r="F418" s="17">
        <v>0</v>
      </c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5">
        <f t="shared" si="154"/>
        <v>0</v>
      </c>
    </row>
    <row r="419" spans="2:19" ht="15" hidden="1" customHeight="1" x14ac:dyDescent="0.2">
      <c r="B419" s="64" t="s">
        <v>1017</v>
      </c>
      <c r="C419" s="64"/>
      <c r="D419" s="64"/>
      <c r="E419" s="64" t="s">
        <v>359</v>
      </c>
      <c r="F419" s="17">
        <v>0</v>
      </c>
      <c r="G419" s="17">
        <f t="shared" ref="G419:R419" si="159">+G420</f>
        <v>0</v>
      </c>
      <c r="H419" s="17">
        <f t="shared" si="159"/>
        <v>0</v>
      </c>
      <c r="I419" s="17">
        <f t="shared" si="159"/>
        <v>0</v>
      </c>
      <c r="J419" s="17">
        <f t="shared" si="159"/>
        <v>0</v>
      </c>
      <c r="K419" s="17">
        <f t="shared" si="159"/>
        <v>0</v>
      </c>
      <c r="L419" s="17">
        <f t="shared" si="159"/>
        <v>0</v>
      </c>
      <c r="M419" s="17">
        <f t="shared" si="159"/>
        <v>0</v>
      </c>
      <c r="N419" s="17">
        <f t="shared" si="159"/>
        <v>0</v>
      </c>
      <c r="O419" s="17">
        <f t="shared" si="159"/>
        <v>0</v>
      </c>
      <c r="P419" s="17">
        <f t="shared" si="159"/>
        <v>0</v>
      </c>
      <c r="Q419" s="17">
        <f t="shared" si="159"/>
        <v>0</v>
      </c>
      <c r="R419" s="17">
        <f t="shared" si="159"/>
        <v>0</v>
      </c>
      <c r="S419" s="14">
        <f t="shared" si="154"/>
        <v>0</v>
      </c>
    </row>
    <row r="420" spans="2:19" ht="15" hidden="1" customHeight="1" outlineLevel="1" x14ac:dyDescent="0.2">
      <c r="B420" s="62" t="s">
        <v>1018</v>
      </c>
      <c r="C420" s="62"/>
      <c r="D420" s="62"/>
      <c r="E420" s="64" t="s">
        <v>360</v>
      </c>
      <c r="F420" s="17">
        <v>0</v>
      </c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5">
        <f t="shared" si="154"/>
        <v>0</v>
      </c>
    </row>
    <row r="421" spans="2:19" ht="15" hidden="1" customHeight="1" x14ac:dyDescent="0.2">
      <c r="B421" s="64" t="s">
        <v>1019</v>
      </c>
      <c r="C421" s="64"/>
      <c r="D421" s="64"/>
      <c r="E421" s="64" t="s">
        <v>361</v>
      </c>
      <c r="F421" s="17">
        <v>0</v>
      </c>
      <c r="G421" s="17">
        <f t="shared" ref="G421:R421" si="160">+G422</f>
        <v>0</v>
      </c>
      <c r="H421" s="17">
        <f t="shared" si="160"/>
        <v>0</v>
      </c>
      <c r="I421" s="17">
        <f t="shared" si="160"/>
        <v>0</v>
      </c>
      <c r="J421" s="17">
        <f t="shared" si="160"/>
        <v>0</v>
      </c>
      <c r="K421" s="17">
        <f t="shared" si="160"/>
        <v>0</v>
      </c>
      <c r="L421" s="17">
        <f t="shared" si="160"/>
        <v>0</v>
      </c>
      <c r="M421" s="17">
        <f t="shared" si="160"/>
        <v>0</v>
      </c>
      <c r="N421" s="17">
        <f t="shared" si="160"/>
        <v>0</v>
      </c>
      <c r="O421" s="17">
        <f t="shared" si="160"/>
        <v>0</v>
      </c>
      <c r="P421" s="17">
        <f t="shared" si="160"/>
        <v>0</v>
      </c>
      <c r="Q421" s="17">
        <f t="shared" si="160"/>
        <v>0</v>
      </c>
      <c r="R421" s="17">
        <f t="shared" si="160"/>
        <v>0</v>
      </c>
      <c r="S421" s="14">
        <f t="shared" si="154"/>
        <v>0</v>
      </c>
    </row>
    <row r="422" spans="2:19" ht="15" hidden="1" customHeight="1" outlineLevel="1" x14ac:dyDescent="0.2">
      <c r="B422" s="62" t="s">
        <v>1020</v>
      </c>
      <c r="C422" s="62"/>
      <c r="D422" s="62"/>
      <c r="E422" s="64" t="s">
        <v>362</v>
      </c>
      <c r="F422" s="17">
        <v>0</v>
      </c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5">
        <f t="shared" si="154"/>
        <v>0</v>
      </c>
    </row>
    <row r="423" spans="2:19" ht="15" hidden="1" customHeight="1" x14ac:dyDescent="0.2">
      <c r="B423" s="64" t="s">
        <v>1021</v>
      </c>
      <c r="C423" s="64"/>
      <c r="D423" s="64"/>
      <c r="E423" s="64" t="s">
        <v>363</v>
      </c>
      <c r="F423" s="17">
        <v>0</v>
      </c>
      <c r="G423" s="17">
        <f t="shared" ref="G423:R423" si="161">+G424+G426+G428</f>
        <v>0</v>
      </c>
      <c r="H423" s="17">
        <f t="shared" si="161"/>
        <v>0</v>
      </c>
      <c r="I423" s="17">
        <f t="shared" si="161"/>
        <v>0</v>
      </c>
      <c r="J423" s="17">
        <f t="shared" si="161"/>
        <v>0</v>
      </c>
      <c r="K423" s="17">
        <f t="shared" si="161"/>
        <v>0</v>
      </c>
      <c r="L423" s="17">
        <f t="shared" si="161"/>
        <v>0</v>
      </c>
      <c r="M423" s="17">
        <f t="shared" si="161"/>
        <v>0</v>
      </c>
      <c r="N423" s="17">
        <f t="shared" si="161"/>
        <v>0</v>
      </c>
      <c r="O423" s="17">
        <f t="shared" si="161"/>
        <v>0</v>
      </c>
      <c r="P423" s="17">
        <f t="shared" si="161"/>
        <v>0</v>
      </c>
      <c r="Q423" s="17">
        <f t="shared" si="161"/>
        <v>0</v>
      </c>
      <c r="R423" s="17">
        <f t="shared" si="161"/>
        <v>0</v>
      </c>
      <c r="S423" s="14">
        <f t="shared" si="154"/>
        <v>0</v>
      </c>
    </row>
    <row r="424" spans="2:19" ht="15" hidden="1" customHeight="1" x14ac:dyDescent="0.2">
      <c r="B424" s="62" t="s">
        <v>1022</v>
      </c>
      <c r="C424" s="64"/>
      <c r="D424" s="64"/>
      <c r="E424" s="64" t="s">
        <v>364</v>
      </c>
      <c r="F424" s="17">
        <v>0</v>
      </c>
      <c r="G424" s="17">
        <f t="shared" ref="G424:R424" si="162">+G425</f>
        <v>0</v>
      </c>
      <c r="H424" s="17">
        <f t="shared" si="162"/>
        <v>0</v>
      </c>
      <c r="I424" s="17">
        <f t="shared" si="162"/>
        <v>0</v>
      </c>
      <c r="J424" s="17">
        <f t="shared" si="162"/>
        <v>0</v>
      </c>
      <c r="K424" s="17">
        <f t="shared" si="162"/>
        <v>0</v>
      </c>
      <c r="L424" s="17">
        <f t="shared" si="162"/>
        <v>0</v>
      </c>
      <c r="M424" s="17">
        <f t="shared" si="162"/>
        <v>0</v>
      </c>
      <c r="N424" s="17">
        <f t="shared" si="162"/>
        <v>0</v>
      </c>
      <c r="O424" s="17">
        <f t="shared" si="162"/>
        <v>0</v>
      </c>
      <c r="P424" s="17">
        <f t="shared" si="162"/>
        <v>0</v>
      </c>
      <c r="Q424" s="17">
        <f t="shared" si="162"/>
        <v>0</v>
      </c>
      <c r="R424" s="17">
        <f t="shared" si="162"/>
        <v>0</v>
      </c>
      <c r="S424" s="14">
        <f t="shared" si="154"/>
        <v>0</v>
      </c>
    </row>
    <row r="425" spans="2:19" ht="15" hidden="1" customHeight="1" outlineLevel="1" x14ac:dyDescent="0.2">
      <c r="B425" s="64" t="s">
        <v>1023</v>
      </c>
      <c r="C425" s="62"/>
      <c r="D425" s="62"/>
      <c r="E425" s="64" t="s">
        <v>365</v>
      </c>
      <c r="F425" s="17">
        <v>0</v>
      </c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5">
        <f t="shared" si="154"/>
        <v>0</v>
      </c>
    </row>
    <row r="426" spans="2:19" ht="15" hidden="1" customHeight="1" x14ac:dyDescent="0.2">
      <c r="B426" s="62" t="s">
        <v>1024</v>
      </c>
      <c r="C426" s="64"/>
      <c r="D426" s="64"/>
      <c r="E426" s="64" t="s">
        <v>366</v>
      </c>
      <c r="F426" s="17">
        <v>0</v>
      </c>
      <c r="G426" s="17">
        <f t="shared" ref="G426:R426" si="163">+G427</f>
        <v>0</v>
      </c>
      <c r="H426" s="17">
        <f t="shared" si="163"/>
        <v>0</v>
      </c>
      <c r="I426" s="17">
        <f t="shared" si="163"/>
        <v>0</v>
      </c>
      <c r="J426" s="17">
        <f t="shared" si="163"/>
        <v>0</v>
      </c>
      <c r="K426" s="17">
        <f t="shared" si="163"/>
        <v>0</v>
      </c>
      <c r="L426" s="17">
        <f t="shared" si="163"/>
        <v>0</v>
      </c>
      <c r="M426" s="17">
        <f t="shared" si="163"/>
        <v>0</v>
      </c>
      <c r="N426" s="17">
        <f t="shared" si="163"/>
        <v>0</v>
      </c>
      <c r="O426" s="17">
        <f t="shared" si="163"/>
        <v>0</v>
      </c>
      <c r="P426" s="17">
        <f t="shared" si="163"/>
        <v>0</v>
      </c>
      <c r="Q426" s="17">
        <f t="shared" si="163"/>
        <v>0</v>
      </c>
      <c r="R426" s="17">
        <f t="shared" si="163"/>
        <v>0</v>
      </c>
      <c r="S426" s="14">
        <f t="shared" si="154"/>
        <v>0</v>
      </c>
    </row>
    <row r="427" spans="2:19" ht="15" hidden="1" customHeight="1" outlineLevel="1" x14ac:dyDescent="0.2">
      <c r="B427" s="64" t="s">
        <v>1025</v>
      </c>
      <c r="C427" s="62"/>
      <c r="D427" s="62"/>
      <c r="E427" s="64" t="s">
        <v>367</v>
      </c>
      <c r="F427" s="17">
        <v>0</v>
      </c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5">
        <f t="shared" si="154"/>
        <v>0</v>
      </c>
    </row>
    <row r="428" spans="2:19" ht="15" hidden="1" customHeight="1" x14ac:dyDescent="0.2">
      <c r="B428" s="62" t="s">
        <v>1026</v>
      </c>
      <c r="C428" s="64"/>
      <c r="D428" s="64"/>
      <c r="E428" s="64" t="s">
        <v>368</v>
      </c>
      <c r="F428" s="17">
        <v>0</v>
      </c>
      <c r="G428" s="17">
        <f t="shared" ref="G428:R428" si="164">+G429</f>
        <v>0</v>
      </c>
      <c r="H428" s="17">
        <f t="shared" si="164"/>
        <v>0</v>
      </c>
      <c r="I428" s="17">
        <f t="shared" si="164"/>
        <v>0</v>
      </c>
      <c r="J428" s="17">
        <f t="shared" si="164"/>
        <v>0</v>
      </c>
      <c r="K428" s="17">
        <f t="shared" si="164"/>
        <v>0</v>
      </c>
      <c r="L428" s="17">
        <f t="shared" si="164"/>
        <v>0</v>
      </c>
      <c r="M428" s="17">
        <f t="shared" si="164"/>
        <v>0</v>
      </c>
      <c r="N428" s="17">
        <f t="shared" si="164"/>
        <v>0</v>
      </c>
      <c r="O428" s="17">
        <f t="shared" si="164"/>
        <v>0</v>
      </c>
      <c r="P428" s="17">
        <f t="shared" si="164"/>
        <v>0</v>
      </c>
      <c r="Q428" s="17">
        <f t="shared" si="164"/>
        <v>0</v>
      </c>
      <c r="R428" s="17">
        <f t="shared" si="164"/>
        <v>0</v>
      </c>
      <c r="S428" s="14">
        <f t="shared" si="154"/>
        <v>0</v>
      </c>
    </row>
    <row r="429" spans="2:19" ht="15" hidden="1" customHeight="1" outlineLevel="1" x14ac:dyDescent="0.2">
      <c r="B429" s="64" t="s">
        <v>1027</v>
      </c>
      <c r="C429" s="62"/>
      <c r="D429" s="62"/>
      <c r="E429" s="64" t="s">
        <v>369</v>
      </c>
      <c r="F429" s="17">
        <v>0</v>
      </c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5">
        <f t="shared" si="154"/>
        <v>0</v>
      </c>
    </row>
    <row r="430" spans="2:19" ht="15" hidden="1" customHeight="1" x14ac:dyDescent="0.2">
      <c r="B430" s="62" t="s">
        <v>1028</v>
      </c>
      <c r="C430" s="64"/>
      <c r="D430" s="64"/>
      <c r="E430" s="64" t="s">
        <v>370</v>
      </c>
      <c r="F430" s="17">
        <v>0</v>
      </c>
      <c r="G430" s="17">
        <f t="shared" ref="G430:R430" si="165">+G431+G437+G439+G441</f>
        <v>0</v>
      </c>
      <c r="H430" s="17">
        <f t="shared" si="165"/>
        <v>0</v>
      </c>
      <c r="I430" s="17">
        <f t="shared" si="165"/>
        <v>0</v>
      </c>
      <c r="J430" s="17">
        <f t="shared" si="165"/>
        <v>0</v>
      </c>
      <c r="K430" s="17">
        <f t="shared" si="165"/>
        <v>0</v>
      </c>
      <c r="L430" s="17">
        <f t="shared" si="165"/>
        <v>0</v>
      </c>
      <c r="M430" s="17">
        <f t="shared" si="165"/>
        <v>0</v>
      </c>
      <c r="N430" s="17">
        <f t="shared" si="165"/>
        <v>0</v>
      </c>
      <c r="O430" s="17">
        <f t="shared" si="165"/>
        <v>0</v>
      </c>
      <c r="P430" s="17">
        <f t="shared" si="165"/>
        <v>0</v>
      </c>
      <c r="Q430" s="17">
        <f t="shared" si="165"/>
        <v>0</v>
      </c>
      <c r="R430" s="17">
        <f t="shared" si="165"/>
        <v>0</v>
      </c>
      <c r="S430" s="14">
        <f t="shared" si="154"/>
        <v>0</v>
      </c>
    </row>
    <row r="431" spans="2:19" ht="15" hidden="1" customHeight="1" x14ac:dyDescent="0.2">
      <c r="B431" s="64" t="s">
        <v>1029</v>
      </c>
      <c r="C431" s="64"/>
      <c r="D431" s="64"/>
      <c r="E431" s="64" t="s">
        <v>371</v>
      </c>
      <c r="F431" s="17">
        <v>0</v>
      </c>
      <c r="G431" s="17">
        <f t="shared" ref="G431:R431" si="166">+SUM(G432:G436)</f>
        <v>0</v>
      </c>
      <c r="H431" s="17">
        <f t="shared" si="166"/>
        <v>0</v>
      </c>
      <c r="I431" s="17">
        <f t="shared" si="166"/>
        <v>0</v>
      </c>
      <c r="J431" s="17">
        <f t="shared" si="166"/>
        <v>0</v>
      </c>
      <c r="K431" s="17">
        <f t="shared" si="166"/>
        <v>0</v>
      </c>
      <c r="L431" s="17">
        <f t="shared" si="166"/>
        <v>0</v>
      </c>
      <c r="M431" s="17">
        <f t="shared" si="166"/>
        <v>0</v>
      </c>
      <c r="N431" s="17">
        <f t="shared" si="166"/>
        <v>0</v>
      </c>
      <c r="O431" s="17">
        <f t="shared" si="166"/>
        <v>0</v>
      </c>
      <c r="P431" s="17">
        <f t="shared" si="166"/>
        <v>0</v>
      </c>
      <c r="Q431" s="17">
        <f t="shared" si="166"/>
        <v>0</v>
      </c>
      <c r="R431" s="17">
        <f t="shared" si="166"/>
        <v>0</v>
      </c>
      <c r="S431" s="14">
        <f t="shared" si="154"/>
        <v>0</v>
      </c>
    </row>
    <row r="432" spans="2:19" ht="15" hidden="1" customHeight="1" outlineLevel="1" x14ac:dyDescent="0.2">
      <c r="B432" s="62" t="s">
        <v>1030</v>
      </c>
      <c r="C432" s="62"/>
      <c r="D432" s="62"/>
      <c r="E432" s="64" t="s">
        <v>372</v>
      </c>
      <c r="F432" s="17">
        <v>0</v>
      </c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5">
        <f t="shared" si="154"/>
        <v>0</v>
      </c>
    </row>
    <row r="433" spans="2:19" ht="15" hidden="1" customHeight="1" outlineLevel="1" x14ac:dyDescent="0.2">
      <c r="B433" s="64" t="s">
        <v>1031</v>
      </c>
      <c r="C433" s="62"/>
      <c r="D433" s="62"/>
      <c r="E433" s="64" t="s">
        <v>373</v>
      </c>
      <c r="F433" s="17">
        <v>0</v>
      </c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5">
        <f t="shared" si="154"/>
        <v>0</v>
      </c>
    </row>
    <row r="434" spans="2:19" ht="15" hidden="1" customHeight="1" outlineLevel="1" x14ac:dyDescent="0.2">
      <c r="B434" s="62" t="s">
        <v>1032</v>
      </c>
      <c r="C434" s="62"/>
      <c r="D434" s="62"/>
      <c r="E434" s="64" t="s">
        <v>374</v>
      </c>
      <c r="F434" s="17">
        <v>0</v>
      </c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5">
        <f t="shared" si="154"/>
        <v>0</v>
      </c>
    </row>
    <row r="435" spans="2:19" ht="15" hidden="1" customHeight="1" outlineLevel="1" x14ac:dyDescent="0.2">
      <c r="B435" s="64" t="s">
        <v>1033</v>
      </c>
      <c r="C435" s="62"/>
      <c r="D435" s="62"/>
      <c r="E435" s="64" t="s">
        <v>375</v>
      </c>
      <c r="F435" s="17">
        <v>0</v>
      </c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5">
        <f t="shared" si="154"/>
        <v>0</v>
      </c>
    </row>
    <row r="436" spans="2:19" ht="15" hidden="1" customHeight="1" outlineLevel="1" x14ac:dyDescent="0.2">
      <c r="B436" s="62" t="s">
        <v>1034</v>
      </c>
      <c r="C436" s="62"/>
      <c r="D436" s="62"/>
      <c r="E436" s="64" t="s">
        <v>376</v>
      </c>
      <c r="F436" s="17">
        <v>0</v>
      </c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5">
        <f t="shared" si="154"/>
        <v>0</v>
      </c>
    </row>
    <row r="437" spans="2:19" ht="15" hidden="1" customHeight="1" x14ac:dyDescent="0.2">
      <c r="B437" s="64" t="s">
        <v>1035</v>
      </c>
      <c r="C437" s="64"/>
      <c r="D437" s="64"/>
      <c r="E437" s="64" t="s">
        <v>377</v>
      </c>
      <c r="F437" s="17">
        <v>0</v>
      </c>
      <c r="G437" s="17">
        <f t="shared" ref="G437:R437" si="167">+G438</f>
        <v>0</v>
      </c>
      <c r="H437" s="17">
        <f t="shared" si="167"/>
        <v>0</v>
      </c>
      <c r="I437" s="17">
        <f t="shared" si="167"/>
        <v>0</v>
      </c>
      <c r="J437" s="17">
        <f t="shared" si="167"/>
        <v>0</v>
      </c>
      <c r="K437" s="17">
        <f t="shared" si="167"/>
        <v>0</v>
      </c>
      <c r="L437" s="17">
        <f t="shared" si="167"/>
        <v>0</v>
      </c>
      <c r="M437" s="17">
        <f t="shared" si="167"/>
        <v>0</v>
      </c>
      <c r="N437" s="17">
        <f t="shared" si="167"/>
        <v>0</v>
      </c>
      <c r="O437" s="17">
        <f t="shared" si="167"/>
        <v>0</v>
      </c>
      <c r="P437" s="17">
        <f t="shared" si="167"/>
        <v>0</v>
      </c>
      <c r="Q437" s="17">
        <f t="shared" si="167"/>
        <v>0</v>
      </c>
      <c r="R437" s="17">
        <f t="shared" si="167"/>
        <v>0</v>
      </c>
      <c r="S437" s="14">
        <f t="shared" si="154"/>
        <v>0</v>
      </c>
    </row>
    <row r="438" spans="2:19" ht="15" hidden="1" customHeight="1" outlineLevel="1" x14ac:dyDescent="0.2">
      <c r="B438" s="62" t="s">
        <v>1036</v>
      </c>
      <c r="C438" s="62"/>
      <c r="D438" s="62"/>
      <c r="E438" s="64" t="s">
        <v>377</v>
      </c>
      <c r="F438" s="17">
        <v>0</v>
      </c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5">
        <f t="shared" si="154"/>
        <v>0</v>
      </c>
    </row>
    <row r="439" spans="2:19" ht="15" hidden="1" customHeight="1" x14ac:dyDescent="0.2">
      <c r="B439" s="64" t="s">
        <v>1037</v>
      </c>
      <c r="C439" s="64"/>
      <c r="D439" s="64"/>
      <c r="E439" s="64" t="s">
        <v>378</v>
      </c>
      <c r="F439" s="17">
        <v>0</v>
      </c>
      <c r="G439" s="17">
        <f t="shared" ref="G439:R439" si="168">+G440</f>
        <v>0</v>
      </c>
      <c r="H439" s="17">
        <f t="shared" si="168"/>
        <v>0</v>
      </c>
      <c r="I439" s="17">
        <f t="shared" si="168"/>
        <v>0</v>
      </c>
      <c r="J439" s="17">
        <f t="shared" si="168"/>
        <v>0</v>
      </c>
      <c r="K439" s="17">
        <f t="shared" si="168"/>
        <v>0</v>
      </c>
      <c r="L439" s="17">
        <f t="shared" si="168"/>
        <v>0</v>
      </c>
      <c r="M439" s="17">
        <f t="shared" si="168"/>
        <v>0</v>
      </c>
      <c r="N439" s="17">
        <f t="shared" si="168"/>
        <v>0</v>
      </c>
      <c r="O439" s="17">
        <f t="shared" si="168"/>
        <v>0</v>
      </c>
      <c r="P439" s="17">
        <f t="shared" si="168"/>
        <v>0</v>
      </c>
      <c r="Q439" s="17">
        <f t="shared" si="168"/>
        <v>0</v>
      </c>
      <c r="R439" s="17">
        <f t="shared" si="168"/>
        <v>0</v>
      </c>
      <c r="S439" s="14">
        <f t="shared" si="154"/>
        <v>0</v>
      </c>
    </row>
    <row r="440" spans="2:19" ht="15" hidden="1" customHeight="1" outlineLevel="1" x14ac:dyDescent="0.2">
      <c r="B440" s="62" t="s">
        <v>1038</v>
      </c>
      <c r="C440" s="62"/>
      <c r="D440" s="62"/>
      <c r="E440" s="64" t="s">
        <v>378</v>
      </c>
      <c r="F440" s="17">
        <v>0</v>
      </c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5">
        <f t="shared" si="154"/>
        <v>0</v>
      </c>
    </row>
    <row r="441" spans="2:19" ht="15" hidden="1" customHeight="1" x14ac:dyDescent="0.2">
      <c r="B441" s="64" t="s">
        <v>1039</v>
      </c>
      <c r="C441" s="64"/>
      <c r="D441" s="64"/>
      <c r="E441" s="64" t="s">
        <v>379</v>
      </c>
      <c r="F441" s="17">
        <v>0</v>
      </c>
      <c r="G441" s="17">
        <f t="shared" ref="G441:R441" si="169">+G442</f>
        <v>0</v>
      </c>
      <c r="H441" s="17">
        <f t="shared" si="169"/>
        <v>0</v>
      </c>
      <c r="I441" s="17">
        <f t="shared" si="169"/>
        <v>0</v>
      </c>
      <c r="J441" s="17">
        <f t="shared" si="169"/>
        <v>0</v>
      </c>
      <c r="K441" s="17">
        <f t="shared" si="169"/>
        <v>0</v>
      </c>
      <c r="L441" s="17">
        <f t="shared" si="169"/>
        <v>0</v>
      </c>
      <c r="M441" s="17">
        <f t="shared" si="169"/>
        <v>0</v>
      </c>
      <c r="N441" s="17">
        <f t="shared" si="169"/>
        <v>0</v>
      </c>
      <c r="O441" s="17">
        <f t="shared" si="169"/>
        <v>0</v>
      </c>
      <c r="P441" s="17">
        <f t="shared" si="169"/>
        <v>0</v>
      </c>
      <c r="Q441" s="17">
        <f t="shared" si="169"/>
        <v>0</v>
      </c>
      <c r="R441" s="17">
        <f t="shared" si="169"/>
        <v>0</v>
      </c>
      <c r="S441" s="14">
        <f t="shared" si="154"/>
        <v>0</v>
      </c>
    </row>
    <row r="442" spans="2:19" ht="15" hidden="1" customHeight="1" outlineLevel="1" x14ac:dyDescent="0.2">
      <c r="B442" s="62" t="s">
        <v>1040</v>
      </c>
      <c r="C442" s="62"/>
      <c r="D442" s="62"/>
      <c r="E442" s="64" t="s">
        <v>379</v>
      </c>
      <c r="F442" s="17">
        <v>0</v>
      </c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5">
        <f t="shared" si="154"/>
        <v>0</v>
      </c>
    </row>
    <row r="443" spans="2:19" ht="15" hidden="1" customHeight="1" x14ac:dyDescent="0.2">
      <c r="B443" s="64">
        <v>2.5</v>
      </c>
      <c r="C443" s="63"/>
      <c r="D443" s="63"/>
      <c r="E443" s="64" t="s">
        <v>380</v>
      </c>
      <c r="F443" s="17">
        <v>0</v>
      </c>
      <c r="G443" s="17">
        <f t="shared" ref="G443:R443" si="170">+G444+G451+G467+G474++G481+G488+G495</f>
        <v>0</v>
      </c>
      <c r="H443" s="17">
        <f t="shared" si="170"/>
        <v>0</v>
      </c>
      <c r="I443" s="17">
        <f t="shared" si="170"/>
        <v>0</v>
      </c>
      <c r="J443" s="17">
        <f t="shared" si="170"/>
        <v>0</v>
      </c>
      <c r="K443" s="17">
        <f t="shared" si="170"/>
        <v>0</v>
      </c>
      <c r="L443" s="17">
        <f t="shared" si="170"/>
        <v>0</v>
      </c>
      <c r="M443" s="17">
        <f t="shared" si="170"/>
        <v>0</v>
      </c>
      <c r="N443" s="17">
        <f t="shared" si="170"/>
        <v>0</v>
      </c>
      <c r="O443" s="17">
        <f t="shared" si="170"/>
        <v>0</v>
      </c>
      <c r="P443" s="17">
        <f t="shared" si="170"/>
        <v>0</v>
      </c>
      <c r="Q443" s="17">
        <f t="shared" si="170"/>
        <v>0</v>
      </c>
      <c r="R443" s="17">
        <f t="shared" si="170"/>
        <v>0</v>
      </c>
      <c r="S443" s="14">
        <f t="shared" si="154"/>
        <v>0</v>
      </c>
    </row>
    <row r="444" spans="2:19" ht="15" hidden="1" customHeight="1" x14ac:dyDescent="0.2">
      <c r="B444" s="62" t="s">
        <v>1041</v>
      </c>
      <c r="C444" s="64"/>
      <c r="D444" s="64"/>
      <c r="E444" s="64" t="s">
        <v>381</v>
      </c>
      <c r="F444" s="17">
        <v>0</v>
      </c>
      <c r="G444" s="17">
        <f t="shared" ref="G444:R444" si="171">+G445+G447+G449</f>
        <v>0</v>
      </c>
      <c r="H444" s="17">
        <f t="shared" si="171"/>
        <v>0</v>
      </c>
      <c r="I444" s="17">
        <f t="shared" si="171"/>
        <v>0</v>
      </c>
      <c r="J444" s="17">
        <f t="shared" si="171"/>
        <v>0</v>
      </c>
      <c r="K444" s="17">
        <f t="shared" si="171"/>
        <v>0</v>
      </c>
      <c r="L444" s="17">
        <f t="shared" si="171"/>
        <v>0</v>
      </c>
      <c r="M444" s="17">
        <f t="shared" si="171"/>
        <v>0</v>
      </c>
      <c r="N444" s="17">
        <f t="shared" si="171"/>
        <v>0</v>
      </c>
      <c r="O444" s="17">
        <f t="shared" si="171"/>
        <v>0</v>
      </c>
      <c r="P444" s="17">
        <f t="shared" si="171"/>
        <v>0</v>
      </c>
      <c r="Q444" s="17">
        <f t="shared" si="171"/>
        <v>0</v>
      </c>
      <c r="R444" s="17">
        <f t="shared" si="171"/>
        <v>0</v>
      </c>
      <c r="S444" s="14">
        <f t="shared" si="154"/>
        <v>0</v>
      </c>
    </row>
    <row r="445" spans="2:19" ht="15" hidden="1" customHeight="1" x14ac:dyDescent="0.2">
      <c r="B445" s="64" t="s">
        <v>1042</v>
      </c>
      <c r="C445" s="64"/>
      <c r="D445" s="64"/>
      <c r="E445" s="64" t="s">
        <v>382</v>
      </c>
      <c r="F445" s="17">
        <v>0</v>
      </c>
      <c r="G445" s="17">
        <f t="shared" ref="G445:R445" si="172">+G446</f>
        <v>0</v>
      </c>
      <c r="H445" s="17">
        <f t="shared" si="172"/>
        <v>0</v>
      </c>
      <c r="I445" s="17">
        <f t="shared" si="172"/>
        <v>0</v>
      </c>
      <c r="J445" s="17">
        <f t="shared" si="172"/>
        <v>0</v>
      </c>
      <c r="K445" s="17">
        <f t="shared" si="172"/>
        <v>0</v>
      </c>
      <c r="L445" s="17">
        <f t="shared" si="172"/>
        <v>0</v>
      </c>
      <c r="M445" s="17">
        <f t="shared" si="172"/>
        <v>0</v>
      </c>
      <c r="N445" s="17">
        <f t="shared" si="172"/>
        <v>0</v>
      </c>
      <c r="O445" s="17">
        <f t="shared" si="172"/>
        <v>0</v>
      </c>
      <c r="P445" s="17">
        <f t="shared" si="172"/>
        <v>0</v>
      </c>
      <c r="Q445" s="17">
        <f t="shared" si="172"/>
        <v>0</v>
      </c>
      <c r="R445" s="17">
        <f t="shared" si="172"/>
        <v>0</v>
      </c>
      <c r="S445" s="14">
        <f t="shared" si="154"/>
        <v>0</v>
      </c>
    </row>
    <row r="446" spans="2:19" ht="15" hidden="1" customHeight="1" outlineLevel="1" x14ac:dyDescent="0.2">
      <c r="B446" s="62" t="s">
        <v>1043</v>
      </c>
      <c r="C446" s="62"/>
      <c r="D446" s="62"/>
      <c r="E446" s="64" t="s">
        <v>382</v>
      </c>
      <c r="F446" s="17">
        <v>0</v>
      </c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5">
        <f t="shared" si="154"/>
        <v>0</v>
      </c>
    </row>
    <row r="447" spans="2:19" ht="15" hidden="1" customHeight="1" x14ac:dyDescent="0.2">
      <c r="B447" s="64" t="s">
        <v>1044</v>
      </c>
      <c r="C447" s="64"/>
      <c r="D447" s="64"/>
      <c r="E447" s="64" t="s">
        <v>383</v>
      </c>
      <c r="F447" s="17">
        <v>0</v>
      </c>
      <c r="G447" s="17">
        <f t="shared" ref="G447:R447" si="173">+G448</f>
        <v>0</v>
      </c>
      <c r="H447" s="17">
        <f t="shared" si="173"/>
        <v>0</v>
      </c>
      <c r="I447" s="17">
        <f t="shared" si="173"/>
        <v>0</v>
      </c>
      <c r="J447" s="17">
        <f t="shared" si="173"/>
        <v>0</v>
      </c>
      <c r="K447" s="17">
        <f t="shared" si="173"/>
        <v>0</v>
      </c>
      <c r="L447" s="17">
        <f t="shared" si="173"/>
        <v>0</v>
      </c>
      <c r="M447" s="17">
        <f t="shared" si="173"/>
        <v>0</v>
      </c>
      <c r="N447" s="17">
        <f t="shared" si="173"/>
        <v>0</v>
      </c>
      <c r="O447" s="17">
        <f t="shared" si="173"/>
        <v>0</v>
      </c>
      <c r="P447" s="17">
        <f t="shared" si="173"/>
        <v>0</v>
      </c>
      <c r="Q447" s="17">
        <f t="shared" si="173"/>
        <v>0</v>
      </c>
      <c r="R447" s="17">
        <f t="shared" si="173"/>
        <v>0</v>
      </c>
      <c r="S447" s="14">
        <f t="shared" si="154"/>
        <v>0</v>
      </c>
    </row>
    <row r="448" spans="2:19" ht="15" hidden="1" customHeight="1" outlineLevel="1" x14ac:dyDescent="0.2">
      <c r="B448" s="62" t="s">
        <v>1045</v>
      </c>
      <c r="C448" s="62"/>
      <c r="D448" s="62"/>
      <c r="E448" s="64" t="s">
        <v>384</v>
      </c>
      <c r="F448" s="17">
        <v>0</v>
      </c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5">
        <f t="shared" si="154"/>
        <v>0</v>
      </c>
    </row>
    <row r="449" spans="2:19" ht="15" hidden="1" customHeight="1" x14ac:dyDescent="0.2">
      <c r="B449" s="64" t="s">
        <v>1046</v>
      </c>
      <c r="C449" s="64"/>
      <c r="D449" s="64"/>
      <c r="E449" s="64" t="s">
        <v>385</v>
      </c>
      <c r="F449" s="17">
        <v>0</v>
      </c>
      <c r="G449" s="17">
        <f t="shared" ref="G449:R449" si="174">+G450</f>
        <v>0</v>
      </c>
      <c r="H449" s="17">
        <f t="shared" si="174"/>
        <v>0</v>
      </c>
      <c r="I449" s="17">
        <f t="shared" si="174"/>
        <v>0</v>
      </c>
      <c r="J449" s="17">
        <f t="shared" si="174"/>
        <v>0</v>
      </c>
      <c r="K449" s="17">
        <f t="shared" si="174"/>
        <v>0</v>
      </c>
      <c r="L449" s="17">
        <f t="shared" si="174"/>
        <v>0</v>
      </c>
      <c r="M449" s="17">
        <f t="shared" si="174"/>
        <v>0</v>
      </c>
      <c r="N449" s="17">
        <f t="shared" si="174"/>
        <v>0</v>
      </c>
      <c r="O449" s="17">
        <f t="shared" si="174"/>
        <v>0</v>
      </c>
      <c r="P449" s="17">
        <f t="shared" si="174"/>
        <v>0</v>
      </c>
      <c r="Q449" s="17">
        <f t="shared" si="174"/>
        <v>0</v>
      </c>
      <c r="R449" s="17">
        <f t="shared" si="174"/>
        <v>0</v>
      </c>
      <c r="S449" s="14">
        <f t="shared" si="154"/>
        <v>0</v>
      </c>
    </row>
    <row r="450" spans="2:19" ht="15" hidden="1" customHeight="1" outlineLevel="1" x14ac:dyDescent="0.2">
      <c r="B450" s="62" t="s">
        <v>1047</v>
      </c>
      <c r="C450" s="62"/>
      <c r="D450" s="62"/>
      <c r="E450" s="64" t="s">
        <v>385</v>
      </c>
      <c r="F450" s="17">
        <v>0</v>
      </c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5">
        <f t="shared" si="154"/>
        <v>0</v>
      </c>
    </row>
    <row r="451" spans="2:19" ht="15" hidden="1" customHeight="1" x14ac:dyDescent="0.2">
      <c r="B451" s="64" t="s">
        <v>1048</v>
      </c>
      <c r="C451" s="64"/>
      <c r="D451" s="64"/>
      <c r="E451" s="64" t="s">
        <v>386</v>
      </c>
      <c r="F451" s="17">
        <v>0</v>
      </c>
      <c r="G451" s="17">
        <f t="shared" ref="G451:R451" si="175">+G452+G461+G464</f>
        <v>0</v>
      </c>
      <c r="H451" s="17">
        <f t="shared" si="175"/>
        <v>0</v>
      </c>
      <c r="I451" s="17">
        <f t="shared" si="175"/>
        <v>0</v>
      </c>
      <c r="J451" s="17">
        <f t="shared" si="175"/>
        <v>0</v>
      </c>
      <c r="K451" s="17">
        <f t="shared" si="175"/>
        <v>0</v>
      </c>
      <c r="L451" s="17">
        <f t="shared" si="175"/>
        <v>0</v>
      </c>
      <c r="M451" s="17">
        <f t="shared" si="175"/>
        <v>0</v>
      </c>
      <c r="N451" s="17">
        <f t="shared" si="175"/>
        <v>0</v>
      </c>
      <c r="O451" s="17">
        <f t="shared" si="175"/>
        <v>0</v>
      </c>
      <c r="P451" s="17">
        <f t="shared" si="175"/>
        <v>0</v>
      </c>
      <c r="Q451" s="17">
        <f t="shared" si="175"/>
        <v>0</v>
      </c>
      <c r="R451" s="17">
        <f t="shared" si="175"/>
        <v>0</v>
      </c>
      <c r="S451" s="14">
        <f t="shared" si="154"/>
        <v>0</v>
      </c>
    </row>
    <row r="452" spans="2:19" ht="15" hidden="1" customHeight="1" x14ac:dyDescent="0.2">
      <c r="B452" s="62" t="s">
        <v>1049</v>
      </c>
      <c r="C452" s="64"/>
      <c r="D452" s="64"/>
      <c r="E452" s="64" t="s">
        <v>387</v>
      </c>
      <c r="F452" s="17">
        <v>0</v>
      </c>
      <c r="G452" s="17">
        <f t="shared" ref="G452:R452" si="176">SUM(G453:G460)</f>
        <v>0</v>
      </c>
      <c r="H452" s="17">
        <f t="shared" si="176"/>
        <v>0</v>
      </c>
      <c r="I452" s="17">
        <f t="shared" si="176"/>
        <v>0</v>
      </c>
      <c r="J452" s="17">
        <f t="shared" si="176"/>
        <v>0</v>
      </c>
      <c r="K452" s="17">
        <f t="shared" si="176"/>
        <v>0</v>
      </c>
      <c r="L452" s="17">
        <f t="shared" si="176"/>
        <v>0</v>
      </c>
      <c r="M452" s="17">
        <f t="shared" si="176"/>
        <v>0</v>
      </c>
      <c r="N452" s="17">
        <f t="shared" si="176"/>
        <v>0</v>
      </c>
      <c r="O452" s="17">
        <f t="shared" si="176"/>
        <v>0</v>
      </c>
      <c r="P452" s="17">
        <f t="shared" si="176"/>
        <v>0</v>
      </c>
      <c r="Q452" s="17">
        <f t="shared" si="176"/>
        <v>0</v>
      </c>
      <c r="R452" s="17">
        <f t="shared" si="176"/>
        <v>0</v>
      </c>
      <c r="S452" s="14">
        <f t="shared" si="154"/>
        <v>0</v>
      </c>
    </row>
    <row r="453" spans="2:19" ht="15" hidden="1" customHeight="1" outlineLevel="1" x14ac:dyDescent="0.2">
      <c r="B453" s="64" t="s">
        <v>1050</v>
      </c>
      <c r="C453" s="62"/>
      <c r="D453" s="62"/>
      <c r="E453" s="64" t="s">
        <v>388</v>
      </c>
      <c r="F453" s="17">
        <v>0</v>
      </c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5">
        <f t="shared" si="154"/>
        <v>0</v>
      </c>
    </row>
    <row r="454" spans="2:19" ht="15" hidden="1" customHeight="1" outlineLevel="1" x14ac:dyDescent="0.2">
      <c r="B454" s="62" t="s">
        <v>1051</v>
      </c>
      <c r="C454" s="62"/>
      <c r="D454" s="62"/>
      <c r="E454" s="64" t="s">
        <v>389</v>
      </c>
      <c r="F454" s="17">
        <v>0</v>
      </c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5">
        <f t="shared" si="154"/>
        <v>0</v>
      </c>
    </row>
    <row r="455" spans="2:19" ht="15" hidden="1" customHeight="1" outlineLevel="1" x14ac:dyDescent="0.2">
      <c r="B455" s="64" t="s">
        <v>1052</v>
      </c>
      <c r="C455" s="62"/>
      <c r="D455" s="62"/>
      <c r="E455" s="64" t="s">
        <v>390</v>
      </c>
      <c r="F455" s="17">
        <v>0</v>
      </c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5">
        <f t="shared" si="154"/>
        <v>0</v>
      </c>
    </row>
    <row r="456" spans="2:19" ht="15" hidden="1" customHeight="1" outlineLevel="1" x14ac:dyDescent="0.2">
      <c r="B456" s="62" t="s">
        <v>1053</v>
      </c>
      <c r="C456" s="62"/>
      <c r="D456" s="62"/>
      <c r="E456" s="64" t="s">
        <v>391</v>
      </c>
      <c r="F456" s="17">
        <v>0</v>
      </c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5">
        <f t="shared" si="154"/>
        <v>0</v>
      </c>
    </row>
    <row r="457" spans="2:19" ht="15" hidden="1" customHeight="1" outlineLevel="1" x14ac:dyDescent="0.2">
      <c r="B457" s="64" t="s">
        <v>1054</v>
      </c>
      <c r="C457" s="62"/>
      <c r="D457" s="62"/>
      <c r="E457" s="64" t="s">
        <v>392</v>
      </c>
      <c r="F457" s="17">
        <v>0</v>
      </c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5">
        <f t="shared" si="154"/>
        <v>0</v>
      </c>
    </row>
    <row r="458" spans="2:19" ht="15" hidden="1" customHeight="1" outlineLevel="1" x14ac:dyDescent="0.2">
      <c r="B458" s="62" t="s">
        <v>1055</v>
      </c>
      <c r="C458" s="62"/>
      <c r="D458" s="62"/>
      <c r="E458" s="64" t="s">
        <v>393</v>
      </c>
      <c r="F458" s="17">
        <v>0</v>
      </c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5">
        <f t="shared" si="154"/>
        <v>0</v>
      </c>
    </row>
    <row r="459" spans="2:19" ht="15" hidden="1" customHeight="1" outlineLevel="1" x14ac:dyDescent="0.2">
      <c r="B459" s="64" t="s">
        <v>1056</v>
      </c>
      <c r="C459" s="62"/>
      <c r="D459" s="62"/>
      <c r="E459" s="64" t="s">
        <v>394</v>
      </c>
      <c r="F459" s="17">
        <v>0</v>
      </c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5">
        <f t="shared" si="154"/>
        <v>0</v>
      </c>
    </row>
    <row r="460" spans="2:19" ht="15" hidden="1" customHeight="1" outlineLevel="1" x14ac:dyDescent="0.2">
      <c r="B460" s="62" t="s">
        <v>1057</v>
      </c>
      <c r="C460" s="62"/>
      <c r="D460" s="62"/>
      <c r="E460" s="64" t="s">
        <v>395</v>
      </c>
      <c r="F460" s="17">
        <v>0</v>
      </c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5">
        <f t="shared" si="154"/>
        <v>0</v>
      </c>
    </row>
    <row r="461" spans="2:19" ht="15" hidden="1" customHeight="1" x14ac:dyDescent="0.2">
      <c r="B461" s="64" t="s">
        <v>1058</v>
      </c>
      <c r="C461" s="64"/>
      <c r="D461" s="64"/>
      <c r="E461" s="64" t="s">
        <v>396</v>
      </c>
      <c r="F461" s="17">
        <v>0</v>
      </c>
      <c r="G461" s="17">
        <f t="shared" ref="G461:R461" si="177">SUM(G462:G463)</f>
        <v>0</v>
      </c>
      <c r="H461" s="17">
        <f t="shared" si="177"/>
        <v>0</v>
      </c>
      <c r="I461" s="17">
        <f t="shared" si="177"/>
        <v>0</v>
      </c>
      <c r="J461" s="17">
        <f t="shared" si="177"/>
        <v>0</v>
      </c>
      <c r="K461" s="17">
        <f t="shared" si="177"/>
        <v>0</v>
      </c>
      <c r="L461" s="17">
        <f t="shared" si="177"/>
        <v>0</v>
      </c>
      <c r="M461" s="17">
        <f t="shared" si="177"/>
        <v>0</v>
      </c>
      <c r="N461" s="17">
        <f t="shared" si="177"/>
        <v>0</v>
      </c>
      <c r="O461" s="17">
        <f t="shared" si="177"/>
        <v>0</v>
      </c>
      <c r="P461" s="17">
        <f t="shared" si="177"/>
        <v>0</v>
      </c>
      <c r="Q461" s="17">
        <f t="shared" si="177"/>
        <v>0</v>
      </c>
      <c r="R461" s="17">
        <f t="shared" si="177"/>
        <v>0</v>
      </c>
      <c r="S461" s="14">
        <f t="shared" si="154"/>
        <v>0</v>
      </c>
    </row>
    <row r="462" spans="2:19" ht="15" hidden="1" customHeight="1" outlineLevel="1" x14ac:dyDescent="0.2">
      <c r="B462" s="62" t="s">
        <v>1059</v>
      </c>
      <c r="C462" s="62"/>
      <c r="D462" s="62"/>
      <c r="E462" s="64" t="s">
        <v>397</v>
      </c>
      <c r="F462" s="17">
        <v>0</v>
      </c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5">
        <f t="shared" si="154"/>
        <v>0</v>
      </c>
    </row>
    <row r="463" spans="2:19" ht="15" hidden="1" customHeight="1" outlineLevel="1" x14ac:dyDescent="0.2">
      <c r="B463" s="64" t="s">
        <v>1060</v>
      </c>
      <c r="C463" s="62"/>
      <c r="D463" s="62"/>
      <c r="E463" s="64" t="s">
        <v>398</v>
      </c>
      <c r="F463" s="17">
        <v>0</v>
      </c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5">
        <f t="shared" si="154"/>
        <v>0</v>
      </c>
    </row>
    <row r="464" spans="2:19" ht="15" hidden="1" customHeight="1" x14ac:dyDescent="0.2">
      <c r="B464" s="62" t="s">
        <v>1061</v>
      </c>
      <c r="C464" s="64"/>
      <c r="D464" s="64"/>
      <c r="E464" s="64" t="s">
        <v>399</v>
      </c>
      <c r="F464" s="17">
        <v>0</v>
      </c>
      <c r="G464" s="17">
        <f t="shared" ref="G464:R464" si="178">SUM(G465:G466)</f>
        <v>0</v>
      </c>
      <c r="H464" s="17">
        <f t="shared" si="178"/>
        <v>0</v>
      </c>
      <c r="I464" s="17">
        <f t="shared" si="178"/>
        <v>0</v>
      </c>
      <c r="J464" s="17">
        <f t="shared" si="178"/>
        <v>0</v>
      </c>
      <c r="K464" s="17">
        <f t="shared" si="178"/>
        <v>0</v>
      </c>
      <c r="L464" s="17">
        <f t="shared" si="178"/>
        <v>0</v>
      </c>
      <c r="M464" s="17">
        <f t="shared" si="178"/>
        <v>0</v>
      </c>
      <c r="N464" s="17">
        <f t="shared" si="178"/>
        <v>0</v>
      </c>
      <c r="O464" s="17">
        <f t="shared" si="178"/>
        <v>0</v>
      </c>
      <c r="P464" s="17">
        <f t="shared" si="178"/>
        <v>0</v>
      </c>
      <c r="Q464" s="17">
        <f t="shared" si="178"/>
        <v>0</v>
      </c>
      <c r="R464" s="17">
        <f t="shared" si="178"/>
        <v>0</v>
      </c>
      <c r="S464" s="14">
        <f t="shared" si="154"/>
        <v>0</v>
      </c>
    </row>
    <row r="465" spans="2:19" ht="15" hidden="1" customHeight="1" outlineLevel="1" x14ac:dyDescent="0.2">
      <c r="B465" s="64" t="s">
        <v>1062</v>
      </c>
      <c r="C465" s="62"/>
      <c r="D465" s="62"/>
      <c r="E465" s="64" t="s">
        <v>400</v>
      </c>
      <c r="F465" s="17">
        <v>0</v>
      </c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5">
        <f t="shared" si="154"/>
        <v>0</v>
      </c>
    </row>
    <row r="466" spans="2:19" ht="15" hidden="1" customHeight="1" outlineLevel="1" x14ac:dyDescent="0.2">
      <c r="B466" s="62" t="s">
        <v>1063</v>
      </c>
      <c r="C466" s="62"/>
      <c r="D466" s="62"/>
      <c r="E466" s="64" t="s">
        <v>401</v>
      </c>
      <c r="F466" s="17">
        <v>0</v>
      </c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5">
        <f t="shared" si="154"/>
        <v>0</v>
      </c>
    </row>
    <row r="467" spans="2:19" ht="15" hidden="1" customHeight="1" x14ac:dyDescent="0.2">
      <c r="B467" s="64" t="s">
        <v>1064</v>
      </c>
      <c r="C467" s="64"/>
      <c r="D467" s="64"/>
      <c r="E467" s="64" t="s">
        <v>402</v>
      </c>
      <c r="F467" s="17">
        <v>0</v>
      </c>
      <c r="G467" s="17">
        <f t="shared" ref="G467:R467" si="179">+G468+G471</f>
        <v>0</v>
      </c>
      <c r="H467" s="17">
        <f t="shared" si="179"/>
        <v>0</v>
      </c>
      <c r="I467" s="17">
        <f t="shared" si="179"/>
        <v>0</v>
      </c>
      <c r="J467" s="17">
        <f t="shared" si="179"/>
        <v>0</v>
      </c>
      <c r="K467" s="17">
        <f t="shared" si="179"/>
        <v>0</v>
      </c>
      <c r="L467" s="17">
        <f t="shared" si="179"/>
        <v>0</v>
      </c>
      <c r="M467" s="17">
        <f t="shared" si="179"/>
        <v>0</v>
      </c>
      <c r="N467" s="17">
        <f t="shared" si="179"/>
        <v>0</v>
      </c>
      <c r="O467" s="17">
        <f t="shared" si="179"/>
        <v>0</v>
      </c>
      <c r="P467" s="17">
        <f t="shared" si="179"/>
        <v>0</v>
      </c>
      <c r="Q467" s="17">
        <f t="shared" si="179"/>
        <v>0</v>
      </c>
      <c r="R467" s="17">
        <f t="shared" si="179"/>
        <v>0</v>
      </c>
      <c r="S467" s="14">
        <f t="shared" si="154"/>
        <v>0</v>
      </c>
    </row>
    <row r="468" spans="2:19" ht="15" hidden="1" customHeight="1" x14ac:dyDescent="0.2">
      <c r="B468" s="62" t="s">
        <v>1065</v>
      </c>
      <c r="C468" s="64"/>
      <c r="D468" s="64"/>
      <c r="E468" s="64" t="s">
        <v>403</v>
      </c>
      <c r="F468" s="17">
        <v>0</v>
      </c>
      <c r="G468" s="17">
        <f t="shared" ref="G468:R468" si="180">SUM(G469:G470)</f>
        <v>0</v>
      </c>
      <c r="H468" s="17">
        <f t="shared" si="180"/>
        <v>0</v>
      </c>
      <c r="I468" s="17">
        <f t="shared" si="180"/>
        <v>0</v>
      </c>
      <c r="J468" s="17">
        <f t="shared" si="180"/>
        <v>0</v>
      </c>
      <c r="K468" s="17">
        <f t="shared" si="180"/>
        <v>0</v>
      </c>
      <c r="L468" s="17">
        <f t="shared" si="180"/>
        <v>0</v>
      </c>
      <c r="M468" s="17">
        <f t="shared" si="180"/>
        <v>0</v>
      </c>
      <c r="N468" s="17">
        <f t="shared" si="180"/>
        <v>0</v>
      </c>
      <c r="O468" s="17">
        <f t="shared" si="180"/>
        <v>0</v>
      </c>
      <c r="P468" s="17">
        <f t="shared" si="180"/>
        <v>0</v>
      </c>
      <c r="Q468" s="17">
        <f t="shared" si="180"/>
        <v>0</v>
      </c>
      <c r="R468" s="17">
        <f t="shared" si="180"/>
        <v>0</v>
      </c>
      <c r="S468" s="14">
        <f t="shared" si="154"/>
        <v>0</v>
      </c>
    </row>
    <row r="469" spans="2:19" ht="15" hidden="1" customHeight="1" outlineLevel="1" x14ac:dyDescent="0.2">
      <c r="B469" s="64" t="s">
        <v>1066</v>
      </c>
      <c r="C469" s="62"/>
      <c r="D469" s="62"/>
      <c r="E469" s="64" t="s">
        <v>404</v>
      </c>
      <c r="F469" s="17">
        <v>0</v>
      </c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5">
        <f t="shared" si="154"/>
        <v>0</v>
      </c>
    </row>
    <row r="470" spans="2:19" ht="15" hidden="1" customHeight="1" outlineLevel="1" x14ac:dyDescent="0.2">
      <c r="B470" s="62" t="s">
        <v>1067</v>
      </c>
      <c r="C470" s="62"/>
      <c r="D470" s="62"/>
      <c r="E470" s="64" t="s">
        <v>405</v>
      </c>
      <c r="F470" s="17">
        <v>0</v>
      </c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5">
        <f t="shared" ref="S470:S533" si="181">SUM(G470:R470)</f>
        <v>0</v>
      </c>
    </row>
    <row r="471" spans="2:19" ht="15" hidden="1" customHeight="1" x14ac:dyDescent="0.2">
      <c r="B471" s="64" t="s">
        <v>1068</v>
      </c>
      <c r="C471" s="64"/>
      <c r="D471" s="64"/>
      <c r="E471" s="64" t="s">
        <v>406</v>
      </c>
      <c r="F471" s="17">
        <v>0</v>
      </c>
      <c r="G471" s="17">
        <f t="shared" ref="G471:R471" si="182">SUM(G472:G473)</f>
        <v>0</v>
      </c>
      <c r="H471" s="17">
        <f t="shared" si="182"/>
        <v>0</v>
      </c>
      <c r="I471" s="17">
        <f t="shared" si="182"/>
        <v>0</v>
      </c>
      <c r="J471" s="17">
        <f t="shared" si="182"/>
        <v>0</v>
      </c>
      <c r="K471" s="17">
        <f t="shared" si="182"/>
        <v>0</v>
      </c>
      <c r="L471" s="17">
        <f t="shared" si="182"/>
        <v>0</v>
      </c>
      <c r="M471" s="17">
        <f t="shared" si="182"/>
        <v>0</v>
      </c>
      <c r="N471" s="17">
        <f t="shared" si="182"/>
        <v>0</v>
      </c>
      <c r="O471" s="17">
        <f t="shared" si="182"/>
        <v>0</v>
      </c>
      <c r="P471" s="17">
        <f t="shared" si="182"/>
        <v>0</v>
      </c>
      <c r="Q471" s="17">
        <f t="shared" si="182"/>
        <v>0</v>
      </c>
      <c r="R471" s="17">
        <f t="shared" si="182"/>
        <v>0</v>
      </c>
      <c r="S471" s="14">
        <f t="shared" si="181"/>
        <v>0</v>
      </c>
    </row>
    <row r="472" spans="2:19" ht="15" hidden="1" customHeight="1" outlineLevel="1" x14ac:dyDescent="0.2">
      <c r="B472" s="62" t="s">
        <v>1069</v>
      </c>
      <c r="C472" s="62"/>
      <c r="D472" s="62"/>
      <c r="E472" s="64" t="s">
        <v>407</v>
      </c>
      <c r="F472" s="17">
        <v>0</v>
      </c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5">
        <f t="shared" si="181"/>
        <v>0</v>
      </c>
    </row>
    <row r="473" spans="2:19" ht="15" hidden="1" customHeight="1" outlineLevel="1" x14ac:dyDescent="0.2">
      <c r="B473" s="64" t="s">
        <v>1070</v>
      </c>
      <c r="C473" s="62"/>
      <c r="D473" s="62"/>
      <c r="E473" s="64" t="s">
        <v>408</v>
      </c>
      <c r="F473" s="17">
        <v>0</v>
      </c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5">
        <f t="shared" si="181"/>
        <v>0</v>
      </c>
    </row>
    <row r="474" spans="2:19" ht="15" hidden="1" customHeight="1" x14ac:dyDescent="0.2">
      <c r="B474" s="62" t="s">
        <v>1071</v>
      </c>
      <c r="C474" s="64"/>
      <c r="D474" s="64"/>
      <c r="E474" s="64" t="s">
        <v>409</v>
      </c>
      <c r="F474" s="17">
        <v>0</v>
      </c>
      <c r="G474" s="17">
        <f t="shared" ref="G474:R474" si="183">+G475+G478</f>
        <v>0</v>
      </c>
      <c r="H474" s="17">
        <f t="shared" si="183"/>
        <v>0</v>
      </c>
      <c r="I474" s="17">
        <f t="shared" si="183"/>
        <v>0</v>
      </c>
      <c r="J474" s="17">
        <f t="shared" si="183"/>
        <v>0</v>
      </c>
      <c r="K474" s="17">
        <f t="shared" si="183"/>
        <v>0</v>
      </c>
      <c r="L474" s="17">
        <f t="shared" si="183"/>
        <v>0</v>
      </c>
      <c r="M474" s="17">
        <f t="shared" si="183"/>
        <v>0</v>
      </c>
      <c r="N474" s="17">
        <f t="shared" si="183"/>
        <v>0</v>
      </c>
      <c r="O474" s="17">
        <f t="shared" si="183"/>
        <v>0</v>
      </c>
      <c r="P474" s="17">
        <f t="shared" si="183"/>
        <v>0</v>
      </c>
      <c r="Q474" s="17">
        <f t="shared" si="183"/>
        <v>0</v>
      </c>
      <c r="R474" s="17">
        <f t="shared" si="183"/>
        <v>0</v>
      </c>
      <c r="S474" s="14">
        <f t="shared" si="181"/>
        <v>0</v>
      </c>
    </row>
    <row r="475" spans="2:19" ht="15" hidden="1" customHeight="1" x14ac:dyDescent="0.2">
      <c r="B475" s="64" t="s">
        <v>1072</v>
      </c>
      <c r="C475" s="64"/>
      <c r="D475" s="64"/>
      <c r="E475" s="64" t="s">
        <v>410</v>
      </c>
      <c r="F475" s="17">
        <v>0</v>
      </c>
      <c r="G475" s="17">
        <f t="shared" ref="G475:R475" si="184">SUM(G476:G477)</f>
        <v>0</v>
      </c>
      <c r="H475" s="17">
        <f t="shared" si="184"/>
        <v>0</v>
      </c>
      <c r="I475" s="17">
        <f t="shared" si="184"/>
        <v>0</v>
      </c>
      <c r="J475" s="17">
        <f t="shared" si="184"/>
        <v>0</v>
      </c>
      <c r="K475" s="17">
        <f t="shared" si="184"/>
        <v>0</v>
      </c>
      <c r="L475" s="17">
        <f t="shared" si="184"/>
        <v>0</v>
      </c>
      <c r="M475" s="17">
        <f t="shared" si="184"/>
        <v>0</v>
      </c>
      <c r="N475" s="17">
        <f t="shared" si="184"/>
        <v>0</v>
      </c>
      <c r="O475" s="17">
        <f t="shared" si="184"/>
        <v>0</v>
      </c>
      <c r="P475" s="17">
        <f t="shared" si="184"/>
        <v>0</v>
      </c>
      <c r="Q475" s="17">
        <f t="shared" si="184"/>
        <v>0</v>
      </c>
      <c r="R475" s="17">
        <f t="shared" si="184"/>
        <v>0</v>
      </c>
      <c r="S475" s="14">
        <f t="shared" si="181"/>
        <v>0</v>
      </c>
    </row>
    <row r="476" spans="2:19" ht="15" hidden="1" customHeight="1" outlineLevel="1" x14ac:dyDescent="0.2">
      <c r="B476" s="62" t="s">
        <v>1073</v>
      </c>
      <c r="C476" s="62"/>
      <c r="D476" s="62"/>
      <c r="E476" s="64" t="s">
        <v>411</v>
      </c>
      <c r="F476" s="17">
        <v>0</v>
      </c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5">
        <f t="shared" si="181"/>
        <v>0</v>
      </c>
    </row>
    <row r="477" spans="2:19" ht="15" hidden="1" customHeight="1" outlineLevel="1" x14ac:dyDescent="0.2">
      <c r="B477" s="64" t="s">
        <v>1074</v>
      </c>
      <c r="C477" s="62"/>
      <c r="D477" s="62"/>
      <c r="E477" s="64" t="s">
        <v>412</v>
      </c>
      <c r="F477" s="17">
        <v>0</v>
      </c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5">
        <f t="shared" si="181"/>
        <v>0</v>
      </c>
    </row>
    <row r="478" spans="2:19" ht="15" hidden="1" customHeight="1" x14ac:dyDescent="0.2">
      <c r="B478" s="62" t="s">
        <v>1075</v>
      </c>
      <c r="C478" s="64"/>
      <c r="D478" s="64"/>
      <c r="E478" s="64" t="s">
        <v>413</v>
      </c>
      <c r="F478" s="17">
        <v>0</v>
      </c>
      <c r="G478" s="17">
        <f t="shared" ref="G478:R478" si="185">SUM(G479:G480)</f>
        <v>0</v>
      </c>
      <c r="H478" s="17">
        <f t="shared" si="185"/>
        <v>0</v>
      </c>
      <c r="I478" s="17">
        <f t="shared" si="185"/>
        <v>0</v>
      </c>
      <c r="J478" s="17">
        <f t="shared" si="185"/>
        <v>0</v>
      </c>
      <c r="K478" s="17">
        <f t="shared" si="185"/>
        <v>0</v>
      </c>
      <c r="L478" s="17">
        <f t="shared" si="185"/>
        <v>0</v>
      </c>
      <c r="M478" s="17">
        <f t="shared" si="185"/>
        <v>0</v>
      </c>
      <c r="N478" s="17">
        <f t="shared" si="185"/>
        <v>0</v>
      </c>
      <c r="O478" s="17">
        <f t="shared" si="185"/>
        <v>0</v>
      </c>
      <c r="P478" s="17">
        <f t="shared" si="185"/>
        <v>0</v>
      </c>
      <c r="Q478" s="17">
        <f t="shared" si="185"/>
        <v>0</v>
      </c>
      <c r="R478" s="17">
        <f t="shared" si="185"/>
        <v>0</v>
      </c>
      <c r="S478" s="14">
        <f t="shared" si="181"/>
        <v>0</v>
      </c>
    </row>
    <row r="479" spans="2:19" ht="15" hidden="1" customHeight="1" outlineLevel="1" x14ac:dyDescent="0.2">
      <c r="B479" s="64" t="s">
        <v>1076</v>
      </c>
      <c r="C479" s="62"/>
      <c r="D479" s="62"/>
      <c r="E479" s="64" t="s">
        <v>414</v>
      </c>
      <c r="F479" s="17">
        <v>0</v>
      </c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5">
        <f t="shared" si="181"/>
        <v>0</v>
      </c>
    </row>
    <row r="480" spans="2:19" ht="15" hidden="1" customHeight="1" outlineLevel="1" x14ac:dyDescent="0.2">
      <c r="B480" s="62" t="s">
        <v>1077</v>
      </c>
      <c r="C480" s="62"/>
      <c r="D480" s="62"/>
      <c r="E480" s="64" t="s">
        <v>415</v>
      </c>
      <c r="F480" s="17">
        <v>0</v>
      </c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5">
        <f t="shared" si="181"/>
        <v>0</v>
      </c>
    </row>
    <row r="481" spans="2:19" ht="15" hidden="1" customHeight="1" x14ac:dyDescent="0.2">
      <c r="B481" s="64" t="s">
        <v>1078</v>
      </c>
      <c r="C481" s="64"/>
      <c r="D481" s="64"/>
      <c r="E481" s="64" t="s">
        <v>416</v>
      </c>
      <c r="F481" s="17">
        <v>0</v>
      </c>
      <c r="G481" s="17">
        <f t="shared" ref="G481:R481" si="186">+G482+G485</f>
        <v>0</v>
      </c>
      <c r="H481" s="17">
        <f t="shared" si="186"/>
        <v>0</v>
      </c>
      <c r="I481" s="17">
        <f t="shared" si="186"/>
        <v>0</v>
      </c>
      <c r="J481" s="17">
        <f t="shared" si="186"/>
        <v>0</v>
      </c>
      <c r="K481" s="17">
        <f t="shared" si="186"/>
        <v>0</v>
      </c>
      <c r="L481" s="17">
        <f t="shared" si="186"/>
        <v>0</v>
      </c>
      <c r="M481" s="17">
        <f t="shared" si="186"/>
        <v>0</v>
      </c>
      <c r="N481" s="17">
        <f t="shared" si="186"/>
        <v>0</v>
      </c>
      <c r="O481" s="17">
        <f t="shared" si="186"/>
        <v>0</v>
      </c>
      <c r="P481" s="17">
        <f t="shared" si="186"/>
        <v>0</v>
      </c>
      <c r="Q481" s="17">
        <f t="shared" si="186"/>
        <v>0</v>
      </c>
      <c r="R481" s="17">
        <f t="shared" si="186"/>
        <v>0</v>
      </c>
      <c r="S481" s="14">
        <f t="shared" si="181"/>
        <v>0</v>
      </c>
    </row>
    <row r="482" spans="2:19" ht="15" hidden="1" customHeight="1" x14ac:dyDescent="0.2">
      <c r="B482" s="62" t="s">
        <v>1079</v>
      </c>
      <c r="C482" s="64"/>
      <c r="D482" s="64"/>
      <c r="E482" s="64" t="s">
        <v>417</v>
      </c>
      <c r="F482" s="17">
        <v>0</v>
      </c>
      <c r="G482" s="17">
        <f t="shared" ref="G482:R482" si="187">SUM(G483:G484)</f>
        <v>0</v>
      </c>
      <c r="H482" s="17">
        <f t="shared" si="187"/>
        <v>0</v>
      </c>
      <c r="I482" s="17">
        <f t="shared" si="187"/>
        <v>0</v>
      </c>
      <c r="J482" s="17">
        <f t="shared" si="187"/>
        <v>0</v>
      </c>
      <c r="K482" s="17">
        <f t="shared" si="187"/>
        <v>0</v>
      </c>
      <c r="L482" s="17">
        <f t="shared" si="187"/>
        <v>0</v>
      </c>
      <c r="M482" s="17">
        <f t="shared" si="187"/>
        <v>0</v>
      </c>
      <c r="N482" s="17">
        <f t="shared" si="187"/>
        <v>0</v>
      </c>
      <c r="O482" s="17">
        <f t="shared" si="187"/>
        <v>0</v>
      </c>
      <c r="P482" s="17">
        <f t="shared" si="187"/>
        <v>0</v>
      </c>
      <c r="Q482" s="17">
        <f t="shared" si="187"/>
        <v>0</v>
      </c>
      <c r="R482" s="17">
        <f t="shared" si="187"/>
        <v>0</v>
      </c>
      <c r="S482" s="14">
        <f t="shared" si="181"/>
        <v>0</v>
      </c>
    </row>
    <row r="483" spans="2:19" ht="15" hidden="1" customHeight="1" outlineLevel="1" x14ac:dyDescent="0.2">
      <c r="B483" s="64" t="s">
        <v>1080</v>
      </c>
      <c r="C483" s="62"/>
      <c r="D483" s="62"/>
      <c r="E483" s="64" t="s">
        <v>418</v>
      </c>
      <c r="F483" s="17">
        <v>0</v>
      </c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5">
        <f t="shared" si="181"/>
        <v>0</v>
      </c>
    </row>
    <row r="484" spans="2:19" ht="15" hidden="1" customHeight="1" outlineLevel="1" x14ac:dyDescent="0.2">
      <c r="B484" s="62" t="s">
        <v>1081</v>
      </c>
      <c r="C484" s="62"/>
      <c r="D484" s="62"/>
      <c r="E484" s="64" t="s">
        <v>419</v>
      </c>
      <c r="F484" s="17">
        <v>0</v>
      </c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5">
        <f t="shared" si="181"/>
        <v>0</v>
      </c>
    </row>
    <row r="485" spans="2:19" ht="15" hidden="1" customHeight="1" x14ac:dyDescent="0.2">
      <c r="B485" s="64" t="s">
        <v>1082</v>
      </c>
      <c r="C485" s="64"/>
      <c r="D485" s="64"/>
      <c r="E485" s="64" t="s">
        <v>420</v>
      </c>
      <c r="F485" s="17">
        <v>0</v>
      </c>
      <c r="G485" s="17">
        <f t="shared" ref="G485:R485" si="188">SUM(G486:G487)</f>
        <v>0</v>
      </c>
      <c r="H485" s="17">
        <f t="shared" si="188"/>
        <v>0</v>
      </c>
      <c r="I485" s="17">
        <f t="shared" si="188"/>
        <v>0</v>
      </c>
      <c r="J485" s="17">
        <f t="shared" si="188"/>
        <v>0</v>
      </c>
      <c r="K485" s="17">
        <f t="shared" si="188"/>
        <v>0</v>
      </c>
      <c r="L485" s="17">
        <f t="shared" si="188"/>
        <v>0</v>
      </c>
      <c r="M485" s="17">
        <f t="shared" si="188"/>
        <v>0</v>
      </c>
      <c r="N485" s="17">
        <f t="shared" si="188"/>
        <v>0</v>
      </c>
      <c r="O485" s="17">
        <f t="shared" si="188"/>
        <v>0</v>
      </c>
      <c r="P485" s="17">
        <f t="shared" si="188"/>
        <v>0</v>
      </c>
      <c r="Q485" s="17">
        <f t="shared" si="188"/>
        <v>0</v>
      </c>
      <c r="R485" s="17">
        <f t="shared" si="188"/>
        <v>0</v>
      </c>
      <c r="S485" s="14">
        <f t="shared" si="181"/>
        <v>0</v>
      </c>
    </row>
    <row r="486" spans="2:19" ht="15" hidden="1" customHeight="1" outlineLevel="1" x14ac:dyDescent="0.2">
      <c r="B486" s="62" t="s">
        <v>1083</v>
      </c>
      <c r="C486" s="62"/>
      <c r="D486" s="62"/>
      <c r="E486" s="64" t="s">
        <v>421</v>
      </c>
      <c r="F486" s="18">
        <v>0</v>
      </c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5">
        <f t="shared" si="181"/>
        <v>0</v>
      </c>
    </row>
    <row r="487" spans="2:19" ht="15" hidden="1" customHeight="1" outlineLevel="1" x14ac:dyDescent="0.2">
      <c r="B487" s="64" t="s">
        <v>1084</v>
      </c>
      <c r="C487" s="62"/>
      <c r="D487" s="62"/>
      <c r="E487" s="64" t="s">
        <v>422</v>
      </c>
      <c r="F487" s="18">
        <v>0</v>
      </c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5">
        <f t="shared" si="181"/>
        <v>0</v>
      </c>
    </row>
    <row r="488" spans="2:19" ht="15" hidden="1" customHeight="1" x14ac:dyDescent="0.2">
      <c r="B488" s="62" t="s">
        <v>1085</v>
      </c>
      <c r="C488" s="64"/>
      <c r="D488" s="64"/>
      <c r="E488" s="64" t="s">
        <v>423</v>
      </c>
      <c r="F488" s="18">
        <v>0</v>
      </c>
      <c r="G488" s="18">
        <f t="shared" ref="G488:R488" si="189">+G489+G491+G493</f>
        <v>0</v>
      </c>
      <c r="H488" s="18">
        <f t="shared" si="189"/>
        <v>0</v>
      </c>
      <c r="I488" s="18">
        <f t="shared" si="189"/>
        <v>0</v>
      </c>
      <c r="J488" s="18">
        <f t="shared" si="189"/>
        <v>0</v>
      </c>
      <c r="K488" s="18">
        <f t="shared" si="189"/>
        <v>0</v>
      </c>
      <c r="L488" s="18">
        <f t="shared" si="189"/>
        <v>0</v>
      </c>
      <c r="M488" s="18">
        <f t="shared" si="189"/>
        <v>0</v>
      </c>
      <c r="N488" s="18">
        <f t="shared" si="189"/>
        <v>0</v>
      </c>
      <c r="O488" s="18">
        <f t="shared" si="189"/>
        <v>0</v>
      </c>
      <c r="P488" s="18">
        <f t="shared" si="189"/>
        <v>0</v>
      </c>
      <c r="Q488" s="18">
        <f t="shared" si="189"/>
        <v>0</v>
      </c>
      <c r="R488" s="18">
        <f t="shared" si="189"/>
        <v>0</v>
      </c>
      <c r="S488" s="14">
        <f t="shared" si="181"/>
        <v>0</v>
      </c>
    </row>
    <row r="489" spans="2:19" ht="15" hidden="1" customHeight="1" x14ac:dyDescent="0.2">
      <c r="B489" s="64" t="s">
        <v>1086</v>
      </c>
      <c r="C489" s="64"/>
      <c r="D489" s="64"/>
      <c r="E489" s="64" t="s">
        <v>424</v>
      </c>
      <c r="F489" s="18">
        <v>0</v>
      </c>
      <c r="G489" s="18">
        <f t="shared" ref="G489:R489" si="190">+G490</f>
        <v>0</v>
      </c>
      <c r="H489" s="18">
        <f t="shared" si="190"/>
        <v>0</v>
      </c>
      <c r="I489" s="18">
        <f t="shared" si="190"/>
        <v>0</v>
      </c>
      <c r="J489" s="18">
        <f t="shared" si="190"/>
        <v>0</v>
      </c>
      <c r="K489" s="18">
        <f t="shared" si="190"/>
        <v>0</v>
      </c>
      <c r="L489" s="18">
        <f t="shared" si="190"/>
        <v>0</v>
      </c>
      <c r="M489" s="18">
        <f t="shared" si="190"/>
        <v>0</v>
      </c>
      <c r="N489" s="18">
        <f t="shared" si="190"/>
        <v>0</v>
      </c>
      <c r="O489" s="18">
        <f t="shared" si="190"/>
        <v>0</v>
      </c>
      <c r="P489" s="18">
        <f t="shared" si="190"/>
        <v>0</v>
      </c>
      <c r="Q489" s="18">
        <f t="shared" si="190"/>
        <v>0</v>
      </c>
      <c r="R489" s="18">
        <f t="shared" si="190"/>
        <v>0</v>
      </c>
      <c r="S489" s="14">
        <f t="shared" si="181"/>
        <v>0</v>
      </c>
    </row>
    <row r="490" spans="2:19" ht="15" hidden="1" customHeight="1" outlineLevel="1" x14ac:dyDescent="0.2">
      <c r="B490" s="62" t="s">
        <v>1087</v>
      </c>
      <c r="C490" s="62"/>
      <c r="D490" s="62"/>
      <c r="E490" s="64" t="s">
        <v>425</v>
      </c>
      <c r="F490" s="18">
        <v>0</v>
      </c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5">
        <f t="shared" si="181"/>
        <v>0</v>
      </c>
    </row>
    <row r="491" spans="2:19" ht="15" hidden="1" customHeight="1" x14ac:dyDescent="0.2">
      <c r="B491" s="64" t="s">
        <v>1088</v>
      </c>
      <c r="C491" s="64"/>
      <c r="D491" s="64"/>
      <c r="E491" s="64" t="s">
        <v>426</v>
      </c>
      <c r="F491" s="18">
        <v>0</v>
      </c>
      <c r="G491" s="18">
        <f t="shared" ref="G491:R491" si="191">+G492</f>
        <v>0</v>
      </c>
      <c r="H491" s="18">
        <f t="shared" si="191"/>
        <v>0</v>
      </c>
      <c r="I491" s="18">
        <f t="shared" si="191"/>
        <v>0</v>
      </c>
      <c r="J491" s="18">
        <f t="shared" si="191"/>
        <v>0</v>
      </c>
      <c r="K491" s="18">
        <f t="shared" si="191"/>
        <v>0</v>
      </c>
      <c r="L491" s="18">
        <f t="shared" si="191"/>
        <v>0</v>
      </c>
      <c r="M491" s="18">
        <f t="shared" si="191"/>
        <v>0</v>
      </c>
      <c r="N491" s="18">
        <f t="shared" si="191"/>
        <v>0</v>
      </c>
      <c r="O491" s="18">
        <f t="shared" si="191"/>
        <v>0</v>
      </c>
      <c r="P491" s="18">
        <f t="shared" si="191"/>
        <v>0</v>
      </c>
      <c r="Q491" s="18">
        <f t="shared" si="191"/>
        <v>0</v>
      </c>
      <c r="R491" s="18">
        <f t="shared" si="191"/>
        <v>0</v>
      </c>
      <c r="S491" s="14">
        <f t="shared" si="181"/>
        <v>0</v>
      </c>
    </row>
    <row r="492" spans="2:19" ht="15" hidden="1" customHeight="1" outlineLevel="1" x14ac:dyDescent="0.2">
      <c r="B492" s="62" t="s">
        <v>1089</v>
      </c>
      <c r="C492" s="62"/>
      <c r="D492" s="62"/>
      <c r="E492" s="64" t="s">
        <v>427</v>
      </c>
      <c r="F492" s="18">
        <v>0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5">
        <f t="shared" si="181"/>
        <v>0</v>
      </c>
    </row>
    <row r="493" spans="2:19" ht="15" hidden="1" customHeight="1" x14ac:dyDescent="0.2">
      <c r="B493" s="64" t="s">
        <v>1090</v>
      </c>
      <c r="C493" s="64"/>
      <c r="D493" s="64"/>
      <c r="E493" s="64" t="s">
        <v>428</v>
      </c>
      <c r="F493" s="18">
        <v>0</v>
      </c>
      <c r="G493" s="18">
        <f t="shared" ref="G493:R493" si="192">+G494</f>
        <v>0</v>
      </c>
      <c r="H493" s="18">
        <f t="shared" si="192"/>
        <v>0</v>
      </c>
      <c r="I493" s="18">
        <f t="shared" si="192"/>
        <v>0</v>
      </c>
      <c r="J493" s="18">
        <f t="shared" si="192"/>
        <v>0</v>
      </c>
      <c r="K493" s="18">
        <f t="shared" si="192"/>
        <v>0</v>
      </c>
      <c r="L493" s="18">
        <f t="shared" si="192"/>
        <v>0</v>
      </c>
      <c r="M493" s="18">
        <f t="shared" si="192"/>
        <v>0</v>
      </c>
      <c r="N493" s="18">
        <f t="shared" si="192"/>
        <v>0</v>
      </c>
      <c r="O493" s="18">
        <f t="shared" si="192"/>
        <v>0</v>
      </c>
      <c r="P493" s="18">
        <f t="shared" si="192"/>
        <v>0</v>
      </c>
      <c r="Q493" s="18">
        <f t="shared" si="192"/>
        <v>0</v>
      </c>
      <c r="R493" s="18">
        <f t="shared" si="192"/>
        <v>0</v>
      </c>
      <c r="S493" s="14">
        <f t="shared" si="181"/>
        <v>0</v>
      </c>
    </row>
    <row r="494" spans="2:19" ht="15" hidden="1" customHeight="1" outlineLevel="1" x14ac:dyDescent="0.2">
      <c r="B494" s="62" t="s">
        <v>1091</v>
      </c>
      <c r="C494" s="62"/>
      <c r="D494" s="62"/>
      <c r="E494" s="64" t="s">
        <v>429</v>
      </c>
      <c r="F494" s="1">
        <v>0</v>
      </c>
      <c r="G494" s="2"/>
      <c r="S494" s="15">
        <f t="shared" si="181"/>
        <v>0</v>
      </c>
    </row>
    <row r="495" spans="2:19" ht="15" hidden="1" customHeight="1" x14ac:dyDescent="0.2">
      <c r="B495" s="64" t="s">
        <v>1092</v>
      </c>
      <c r="C495" s="64"/>
      <c r="D495" s="64"/>
      <c r="E495" s="64" t="s">
        <v>430</v>
      </c>
      <c r="F495" s="1">
        <v>0</v>
      </c>
      <c r="G495" s="1">
        <f t="shared" ref="G495:R495" si="193">+G496+G498+G500</f>
        <v>0</v>
      </c>
      <c r="H495" s="1">
        <f t="shared" si="193"/>
        <v>0</v>
      </c>
      <c r="I495" s="1">
        <f t="shared" si="193"/>
        <v>0</v>
      </c>
      <c r="J495" s="1">
        <f t="shared" si="193"/>
        <v>0</v>
      </c>
      <c r="K495" s="1">
        <f t="shared" si="193"/>
        <v>0</v>
      </c>
      <c r="L495" s="1">
        <f t="shared" si="193"/>
        <v>0</v>
      </c>
      <c r="M495" s="1">
        <f t="shared" si="193"/>
        <v>0</v>
      </c>
      <c r="N495" s="1">
        <f t="shared" si="193"/>
        <v>0</v>
      </c>
      <c r="O495" s="1">
        <f t="shared" si="193"/>
        <v>0</v>
      </c>
      <c r="P495" s="1">
        <f t="shared" si="193"/>
        <v>0</v>
      </c>
      <c r="Q495" s="1">
        <f t="shared" si="193"/>
        <v>0</v>
      </c>
      <c r="R495" s="1">
        <f t="shared" si="193"/>
        <v>0</v>
      </c>
      <c r="S495" s="14">
        <f t="shared" si="181"/>
        <v>0</v>
      </c>
    </row>
    <row r="496" spans="2:19" ht="15" hidden="1" customHeight="1" x14ac:dyDescent="0.2">
      <c r="B496" s="62" t="s">
        <v>1093</v>
      </c>
      <c r="C496" s="64"/>
      <c r="D496" s="64"/>
      <c r="E496" s="64" t="s">
        <v>431</v>
      </c>
      <c r="F496" s="1">
        <v>0</v>
      </c>
      <c r="G496" s="1">
        <f t="shared" ref="G496:R496" si="194">+G497</f>
        <v>0</v>
      </c>
      <c r="H496" s="1">
        <f t="shared" si="194"/>
        <v>0</v>
      </c>
      <c r="I496" s="1">
        <f t="shared" si="194"/>
        <v>0</v>
      </c>
      <c r="J496" s="1">
        <f t="shared" si="194"/>
        <v>0</v>
      </c>
      <c r="K496" s="1">
        <f t="shared" si="194"/>
        <v>0</v>
      </c>
      <c r="L496" s="1">
        <f t="shared" si="194"/>
        <v>0</v>
      </c>
      <c r="M496" s="1">
        <f t="shared" si="194"/>
        <v>0</v>
      </c>
      <c r="N496" s="1">
        <f t="shared" si="194"/>
        <v>0</v>
      </c>
      <c r="O496" s="1">
        <f t="shared" si="194"/>
        <v>0</v>
      </c>
      <c r="P496" s="1">
        <f t="shared" si="194"/>
        <v>0</v>
      </c>
      <c r="Q496" s="1">
        <f t="shared" si="194"/>
        <v>0</v>
      </c>
      <c r="R496" s="1">
        <f t="shared" si="194"/>
        <v>0</v>
      </c>
      <c r="S496" s="14">
        <f t="shared" si="181"/>
        <v>0</v>
      </c>
    </row>
    <row r="497" spans="2:22" ht="15" hidden="1" customHeight="1" outlineLevel="1" x14ac:dyDescent="0.2">
      <c r="B497" s="64" t="s">
        <v>1094</v>
      </c>
      <c r="C497" s="62"/>
      <c r="D497" s="62"/>
      <c r="E497" s="64" t="s">
        <v>432</v>
      </c>
      <c r="F497" s="1">
        <v>0</v>
      </c>
      <c r="G497" s="2"/>
      <c r="S497" s="15">
        <f t="shared" si="181"/>
        <v>0</v>
      </c>
    </row>
    <row r="498" spans="2:22" ht="15" hidden="1" customHeight="1" x14ac:dyDescent="0.2">
      <c r="B498" s="62" t="s">
        <v>1095</v>
      </c>
      <c r="C498" s="64"/>
      <c r="D498" s="64"/>
      <c r="E498" s="64" t="s">
        <v>433</v>
      </c>
      <c r="F498" s="1">
        <v>0</v>
      </c>
      <c r="G498" s="1">
        <f t="shared" ref="G498:R498" si="195">+G499</f>
        <v>0</v>
      </c>
      <c r="H498" s="1">
        <f t="shared" si="195"/>
        <v>0</v>
      </c>
      <c r="I498" s="1">
        <f t="shared" si="195"/>
        <v>0</v>
      </c>
      <c r="J498" s="1">
        <f t="shared" si="195"/>
        <v>0</v>
      </c>
      <c r="K498" s="1">
        <f t="shared" si="195"/>
        <v>0</v>
      </c>
      <c r="L498" s="1">
        <f t="shared" si="195"/>
        <v>0</v>
      </c>
      <c r="M498" s="1">
        <f t="shared" si="195"/>
        <v>0</v>
      </c>
      <c r="N498" s="1">
        <f t="shared" si="195"/>
        <v>0</v>
      </c>
      <c r="O498" s="1">
        <f t="shared" si="195"/>
        <v>0</v>
      </c>
      <c r="P498" s="1">
        <f t="shared" si="195"/>
        <v>0</v>
      </c>
      <c r="Q498" s="1">
        <f t="shared" si="195"/>
        <v>0</v>
      </c>
      <c r="R498" s="1">
        <f t="shared" si="195"/>
        <v>0</v>
      </c>
      <c r="S498" s="14">
        <f t="shared" si="181"/>
        <v>0</v>
      </c>
    </row>
    <row r="499" spans="2:22" ht="15" hidden="1" customHeight="1" outlineLevel="1" x14ac:dyDescent="0.2">
      <c r="B499" s="64" t="s">
        <v>1096</v>
      </c>
      <c r="C499" s="62"/>
      <c r="D499" s="62"/>
      <c r="E499" s="64" t="s">
        <v>434</v>
      </c>
      <c r="F499" s="1">
        <v>0</v>
      </c>
      <c r="G499" s="2"/>
      <c r="S499" s="15">
        <f t="shared" si="181"/>
        <v>0</v>
      </c>
    </row>
    <row r="500" spans="2:22" ht="15" hidden="1" customHeight="1" x14ac:dyDescent="0.2">
      <c r="B500" s="62" t="s">
        <v>1097</v>
      </c>
      <c r="C500" s="64"/>
      <c r="D500" s="64"/>
      <c r="E500" s="64" t="s">
        <v>435</v>
      </c>
      <c r="F500" s="1">
        <v>0</v>
      </c>
      <c r="G500" s="1">
        <f t="shared" ref="G500:R500" si="196">+G501</f>
        <v>0</v>
      </c>
      <c r="H500" s="1">
        <f t="shared" si="196"/>
        <v>0</v>
      </c>
      <c r="I500" s="1">
        <f t="shared" si="196"/>
        <v>0</v>
      </c>
      <c r="J500" s="1">
        <f t="shared" si="196"/>
        <v>0</v>
      </c>
      <c r="K500" s="1">
        <f t="shared" si="196"/>
        <v>0</v>
      </c>
      <c r="L500" s="1">
        <f t="shared" si="196"/>
        <v>0</v>
      </c>
      <c r="M500" s="1">
        <f t="shared" si="196"/>
        <v>0</v>
      </c>
      <c r="N500" s="1">
        <f t="shared" si="196"/>
        <v>0</v>
      </c>
      <c r="O500" s="1">
        <f t="shared" si="196"/>
        <v>0</v>
      </c>
      <c r="P500" s="1">
        <f t="shared" si="196"/>
        <v>0</v>
      </c>
      <c r="Q500" s="1">
        <f t="shared" si="196"/>
        <v>0</v>
      </c>
      <c r="R500" s="1">
        <f t="shared" si="196"/>
        <v>0</v>
      </c>
      <c r="S500" s="14">
        <f t="shared" si="181"/>
        <v>0</v>
      </c>
    </row>
    <row r="501" spans="2:22" ht="15" hidden="1" customHeight="1" outlineLevel="1" x14ac:dyDescent="0.2">
      <c r="B501" s="64" t="s">
        <v>1098</v>
      </c>
      <c r="C501" s="62"/>
      <c r="D501" s="62"/>
      <c r="E501" s="64" t="s">
        <v>436</v>
      </c>
      <c r="F501" s="1">
        <v>0</v>
      </c>
      <c r="G501" s="2"/>
      <c r="S501" s="15">
        <f t="shared" si="181"/>
        <v>0</v>
      </c>
    </row>
    <row r="502" spans="2:22" ht="15" customHeight="1" collapsed="1" x14ac:dyDescent="0.2">
      <c r="B502" s="64">
        <v>2.6</v>
      </c>
      <c r="C502" s="63"/>
      <c r="D502" s="63"/>
      <c r="E502" s="64" t="s">
        <v>437</v>
      </c>
      <c r="F502" s="13">
        <v>413118262.14999998</v>
      </c>
      <c r="G502" s="13">
        <f t="shared" ref="G502:R502" si="197">+G503+G514+G523+G532+G549+G566+G571+G590+G613</f>
        <v>144993136.25</v>
      </c>
      <c r="H502" s="13">
        <f t="shared" si="197"/>
        <v>234413315.41999999</v>
      </c>
      <c r="I502" s="13">
        <f t="shared" si="197"/>
        <v>49450890.020000003</v>
      </c>
      <c r="J502" s="13">
        <f t="shared" si="197"/>
        <v>0</v>
      </c>
      <c r="K502" s="13">
        <f t="shared" si="197"/>
        <v>0</v>
      </c>
      <c r="L502" s="13">
        <f t="shared" si="197"/>
        <v>0</v>
      </c>
      <c r="M502" s="13">
        <f t="shared" si="197"/>
        <v>0</v>
      </c>
      <c r="N502" s="13">
        <f t="shared" si="197"/>
        <v>0</v>
      </c>
      <c r="O502" s="13">
        <f t="shared" si="197"/>
        <v>0</v>
      </c>
      <c r="P502" s="13">
        <f t="shared" si="197"/>
        <v>0</v>
      </c>
      <c r="Q502" s="13">
        <f t="shared" si="197"/>
        <v>0</v>
      </c>
      <c r="R502" s="13">
        <f t="shared" si="197"/>
        <v>0</v>
      </c>
      <c r="S502" s="14">
        <f t="shared" si="181"/>
        <v>428857341.68999994</v>
      </c>
      <c r="U502" s="10"/>
    </row>
    <row r="503" spans="2:22" ht="15" customHeight="1" x14ac:dyDescent="0.2">
      <c r="B503" s="62" t="s">
        <v>1099</v>
      </c>
      <c r="C503" s="64"/>
      <c r="D503" s="64"/>
      <c r="E503" s="62" t="s">
        <v>438</v>
      </c>
      <c r="F503" s="17">
        <v>96123933.969999999</v>
      </c>
      <c r="G503" s="13">
        <f t="shared" ref="G503:R503" si="198">+G504+G506+G508+G510+G512</f>
        <v>2819984.7000000044</v>
      </c>
      <c r="H503" s="13">
        <f t="shared" si="198"/>
        <v>7391907.6299999878</v>
      </c>
      <c r="I503" s="13">
        <f t="shared" si="198"/>
        <v>2124412.8499999992</v>
      </c>
      <c r="J503" s="13">
        <f t="shared" si="198"/>
        <v>0</v>
      </c>
      <c r="K503" s="13">
        <f t="shared" si="198"/>
        <v>0</v>
      </c>
      <c r="L503" s="13">
        <f t="shared" si="198"/>
        <v>0</v>
      </c>
      <c r="M503" s="13">
        <f t="shared" si="198"/>
        <v>0</v>
      </c>
      <c r="N503" s="13">
        <f t="shared" si="198"/>
        <v>0</v>
      </c>
      <c r="O503" s="13">
        <f t="shared" si="198"/>
        <v>0</v>
      </c>
      <c r="P503" s="13">
        <f t="shared" si="198"/>
        <v>0</v>
      </c>
      <c r="Q503" s="13">
        <f t="shared" si="198"/>
        <v>0</v>
      </c>
      <c r="R503" s="13">
        <f t="shared" si="198"/>
        <v>0</v>
      </c>
      <c r="S503" s="14">
        <f t="shared" si="181"/>
        <v>12336305.179999992</v>
      </c>
    </row>
    <row r="504" spans="2:22" s="6" customFormat="1" ht="15" hidden="1" customHeight="1" x14ac:dyDescent="0.2">
      <c r="B504" s="62" t="s">
        <v>1100</v>
      </c>
      <c r="C504" s="64"/>
      <c r="D504" s="64"/>
      <c r="E504" s="64" t="s">
        <v>439</v>
      </c>
      <c r="F504" s="13">
        <v>0</v>
      </c>
      <c r="G504" s="13">
        <f t="shared" ref="G504:R504" si="199">+G505</f>
        <v>2268462.6200000043</v>
      </c>
      <c r="H504" s="13">
        <f t="shared" si="199"/>
        <v>59736.32</v>
      </c>
      <c r="I504" s="13">
        <f t="shared" si="199"/>
        <v>595555.89999999956</v>
      </c>
      <c r="J504" s="13">
        <f t="shared" si="199"/>
        <v>0</v>
      </c>
      <c r="K504" s="13">
        <f t="shared" si="199"/>
        <v>0</v>
      </c>
      <c r="L504" s="13">
        <f t="shared" si="199"/>
        <v>0</v>
      </c>
      <c r="M504" s="13">
        <f t="shared" si="199"/>
        <v>0</v>
      </c>
      <c r="N504" s="13">
        <f t="shared" si="199"/>
        <v>0</v>
      </c>
      <c r="O504" s="13">
        <f t="shared" si="199"/>
        <v>0</v>
      </c>
      <c r="P504" s="13">
        <f t="shared" si="199"/>
        <v>0</v>
      </c>
      <c r="Q504" s="13">
        <f t="shared" si="199"/>
        <v>0</v>
      </c>
      <c r="R504" s="13">
        <f t="shared" si="199"/>
        <v>0</v>
      </c>
      <c r="S504" s="14">
        <f t="shared" si="181"/>
        <v>2923754.8400000036</v>
      </c>
      <c r="V504" s="9"/>
    </row>
    <row r="505" spans="2:22" ht="15" hidden="1" customHeight="1" outlineLevel="1" x14ac:dyDescent="0.2">
      <c r="B505" s="64" t="s">
        <v>1101</v>
      </c>
      <c r="C505" s="62"/>
      <c r="D505" s="62"/>
      <c r="E505" s="64" t="s">
        <v>439</v>
      </c>
      <c r="F505" s="17">
        <v>0</v>
      </c>
      <c r="G505" s="17">
        <f>+VLOOKUP($E505,[1]Ejecución!$D$1:$Q$61,[1]Ejecución!E$1,FALSE)</f>
        <v>2268462.6200000043</v>
      </c>
      <c r="H505" s="17">
        <f>+VLOOKUP($E505,[1]Ejecución!$D$1:$Q$61,[1]Ejecución!F$1,FALSE)</f>
        <v>59736.32</v>
      </c>
      <c r="I505" s="17">
        <f>+VLOOKUP($E505,[1]Ejecución!$D$1:$Q$61,[1]Ejecución!G$1,FALSE)</f>
        <v>595555.89999999956</v>
      </c>
      <c r="J505" s="17">
        <f>+VLOOKUP($E505,[1]Ejecución!$D$1:$Q$61,[1]Ejecución!H$1,FALSE)</f>
        <v>0</v>
      </c>
      <c r="K505" s="17">
        <f>+VLOOKUP($E505,[1]Ejecución!$D$1:$Q$61,[1]Ejecución!I$1,FALSE)</f>
        <v>0</v>
      </c>
      <c r="L505" s="17">
        <f>+VLOOKUP($E505,[1]Ejecución!$D$1:$Q$61,[1]Ejecución!J$1,FALSE)</f>
        <v>0</v>
      </c>
      <c r="M505" s="17">
        <f>+VLOOKUP($E505,[1]Ejecución!$D$1:$Q$61,[1]Ejecución!K$1,FALSE)</f>
        <v>0</v>
      </c>
      <c r="N505" s="17">
        <f>+VLOOKUP($E505,[1]Ejecución!$D$1:$Q$61,[1]Ejecución!L$1,FALSE)</f>
        <v>0</v>
      </c>
      <c r="O505" s="17">
        <f>+VLOOKUP($E505,[1]Ejecución!$D$1:$Q$61,[1]Ejecución!M$1,FALSE)</f>
        <v>0</v>
      </c>
      <c r="P505" s="17">
        <f>+VLOOKUP($E505,[1]Ejecución!$D$1:$Q$61,[1]Ejecución!N$1,FALSE)</f>
        <v>0</v>
      </c>
      <c r="Q505" s="17">
        <f>+VLOOKUP($E505,[1]Ejecución!$D$1:$Q$61,[1]Ejecución!O$1,FALSE)</f>
        <v>0</v>
      </c>
      <c r="R505" s="17">
        <f>+VLOOKUP($E505,[1]Ejecución!$D$1:$Q$61,[1]Ejecución!P$1,FALSE)</f>
        <v>0</v>
      </c>
      <c r="S505" s="15">
        <f t="shared" si="181"/>
        <v>2923754.8400000036</v>
      </c>
    </row>
    <row r="506" spans="2:22" ht="15" hidden="1" customHeight="1" x14ac:dyDescent="0.2">
      <c r="B506" s="62" t="s">
        <v>1102</v>
      </c>
      <c r="C506" s="64"/>
      <c r="D506" s="64"/>
      <c r="E506" s="64" t="s">
        <v>440</v>
      </c>
      <c r="F506" s="17">
        <v>0</v>
      </c>
      <c r="G506" s="17">
        <f t="shared" ref="G506:R506" si="200">+G507</f>
        <v>0</v>
      </c>
      <c r="H506" s="17">
        <f t="shared" si="200"/>
        <v>0</v>
      </c>
      <c r="I506" s="17">
        <f t="shared" si="200"/>
        <v>0</v>
      </c>
      <c r="J506" s="17">
        <f t="shared" si="200"/>
        <v>0</v>
      </c>
      <c r="K506" s="17">
        <f t="shared" si="200"/>
        <v>0</v>
      </c>
      <c r="L506" s="17">
        <f t="shared" si="200"/>
        <v>0</v>
      </c>
      <c r="M506" s="17">
        <f t="shared" si="200"/>
        <v>0</v>
      </c>
      <c r="N506" s="17">
        <f t="shared" si="200"/>
        <v>0</v>
      </c>
      <c r="O506" s="17">
        <f t="shared" si="200"/>
        <v>0</v>
      </c>
      <c r="P506" s="17">
        <f t="shared" si="200"/>
        <v>0</v>
      </c>
      <c r="Q506" s="17">
        <f t="shared" si="200"/>
        <v>0</v>
      </c>
      <c r="R506" s="17">
        <f t="shared" si="200"/>
        <v>0</v>
      </c>
      <c r="S506" s="14">
        <f t="shared" si="181"/>
        <v>0</v>
      </c>
    </row>
    <row r="507" spans="2:22" ht="15" hidden="1" customHeight="1" outlineLevel="1" x14ac:dyDescent="0.2">
      <c r="B507" s="64" t="s">
        <v>1103</v>
      </c>
      <c r="C507" s="62"/>
      <c r="D507" s="62"/>
      <c r="E507" s="64" t="s">
        <v>441</v>
      </c>
      <c r="F507" s="17">
        <v>0</v>
      </c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5">
        <f t="shared" si="181"/>
        <v>0</v>
      </c>
    </row>
    <row r="508" spans="2:22" ht="15" hidden="1" customHeight="1" collapsed="1" x14ac:dyDescent="0.2">
      <c r="B508" s="62" t="s">
        <v>1104</v>
      </c>
      <c r="C508" s="64"/>
      <c r="D508" s="64"/>
      <c r="E508" s="64" t="s">
        <v>442</v>
      </c>
      <c r="F508" s="13">
        <v>96123933.969999999</v>
      </c>
      <c r="G508" s="13">
        <f t="shared" ref="G508:R508" si="201">+G509</f>
        <v>551522.07999999996</v>
      </c>
      <c r="H508" s="13">
        <f t="shared" si="201"/>
        <v>7332171.3099999875</v>
      </c>
      <c r="I508" s="13">
        <f t="shared" si="201"/>
        <v>1528856.9499999995</v>
      </c>
      <c r="J508" s="13">
        <f t="shared" si="201"/>
        <v>0</v>
      </c>
      <c r="K508" s="13">
        <f t="shared" si="201"/>
        <v>0</v>
      </c>
      <c r="L508" s="13">
        <f t="shared" si="201"/>
        <v>0</v>
      </c>
      <c r="M508" s="13">
        <f t="shared" si="201"/>
        <v>0</v>
      </c>
      <c r="N508" s="13">
        <f t="shared" si="201"/>
        <v>0</v>
      </c>
      <c r="O508" s="13">
        <f t="shared" si="201"/>
        <v>0</v>
      </c>
      <c r="P508" s="13">
        <f t="shared" si="201"/>
        <v>0</v>
      </c>
      <c r="Q508" s="13">
        <f t="shared" si="201"/>
        <v>0</v>
      </c>
      <c r="R508" s="13">
        <f t="shared" si="201"/>
        <v>0</v>
      </c>
      <c r="S508" s="14">
        <f t="shared" si="181"/>
        <v>9412550.3399999868</v>
      </c>
    </row>
    <row r="509" spans="2:22" ht="15" hidden="1" customHeight="1" outlineLevel="1" x14ac:dyDescent="0.2">
      <c r="B509" s="64" t="s">
        <v>1105</v>
      </c>
      <c r="C509" s="62"/>
      <c r="D509" s="62"/>
      <c r="E509" s="64" t="s">
        <v>443</v>
      </c>
      <c r="F509" s="1">
        <v>96123933.969999999</v>
      </c>
      <c r="G509" s="1">
        <f>+VLOOKUP($E509,[1]Ejecución!$D$1:$Q$61,[1]Ejecución!E$1,FALSE)</f>
        <v>551522.07999999996</v>
      </c>
      <c r="H509" s="1">
        <f>+VLOOKUP($E509,[1]Ejecución!$D$1:$Q$61,[1]Ejecución!F$1,FALSE)</f>
        <v>7332171.3099999875</v>
      </c>
      <c r="I509" s="1">
        <f>+VLOOKUP($E509,[1]Ejecución!$D$1:$Q$61,[1]Ejecución!G$1,FALSE)</f>
        <v>1528856.9499999995</v>
      </c>
      <c r="J509" s="1">
        <f>+VLOOKUP($E509,[1]Ejecución!$D$1:$Q$61,[1]Ejecución!H$1,FALSE)</f>
        <v>0</v>
      </c>
      <c r="K509" s="1">
        <f>+VLOOKUP($E509,[1]Ejecución!$D$1:$Q$61,[1]Ejecución!I$1,FALSE)</f>
        <v>0</v>
      </c>
      <c r="L509" s="1">
        <f>+VLOOKUP($E509,[1]Ejecución!$D$1:$Q$61,[1]Ejecución!J$1,FALSE)</f>
        <v>0</v>
      </c>
      <c r="M509" s="1">
        <f>+VLOOKUP($E509,[1]Ejecución!$D$1:$Q$61,[1]Ejecución!K$1,FALSE)</f>
        <v>0</v>
      </c>
      <c r="N509" s="1">
        <f>+VLOOKUP($E509,[1]Ejecución!$D$1:$Q$61,[1]Ejecución!L$1,FALSE)</f>
        <v>0</v>
      </c>
      <c r="O509" s="1">
        <f>+VLOOKUP($E509,[1]Ejecución!$D$1:$Q$61,[1]Ejecución!M$1,FALSE)</f>
        <v>0</v>
      </c>
      <c r="P509" s="1">
        <f>+VLOOKUP($E509,[1]Ejecución!$D$1:$Q$61,[1]Ejecución!N$1,FALSE)</f>
        <v>0</v>
      </c>
      <c r="Q509" s="1">
        <f>+VLOOKUP($E509,[1]Ejecución!$D$1:$Q$61,[1]Ejecución!O$1,FALSE)</f>
        <v>0</v>
      </c>
      <c r="R509" s="1">
        <f>+VLOOKUP($E509,[1]Ejecución!$D$1:$Q$61,[1]Ejecución!P$1,FALSE)</f>
        <v>0</v>
      </c>
      <c r="S509" s="15">
        <f t="shared" si="181"/>
        <v>9412550.3399999868</v>
      </c>
    </row>
    <row r="510" spans="2:22" ht="15" hidden="1" customHeight="1" x14ac:dyDescent="0.2">
      <c r="B510" s="62" t="s">
        <v>1106</v>
      </c>
      <c r="C510" s="64"/>
      <c r="D510" s="64"/>
      <c r="E510" s="64" t="s">
        <v>444</v>
      </c>
      <c r="F510" s="17">
        <v>0</v>
      </c>
      <c r="G510" s="17">
        <f t="shared" ref="G510:R510" si="202">+G511</f>
        <v>0</v>
      </c>
      <c r="H510" s="17">
        <f t="shared" si="202"/>
        <v>0</v>
      </c>
      <c r="I510" s="17">
        <f t="shared" si="202"/>
        <v>0</v>
      </c>
      <c r="J510" s="17">
        <f t="shared" si="202"/>
        <v>0</v>
      </c>
      <c r="K510" s="17">
        <f t="shared" si="202"/>
        <v>0</v>
      </c>
      <c r="L510" s="17">
        <f t="shared" si="202"/>
        <v>0</v>
      </c>
      <c r="M510" s="17">
        <f t="shared" si="202"/>
        <v>0</v>
      </c>
      <c r="N510" s="17">
        <f t="shared" si="202"/>
        <v>0</v>
      </c>
      <c r="O510" s="17">
        <f t="shared" si="202"/>
        <v>0</v>
      </c>
      <c r="P510" s="17">
        <f t="shared" si="202"/>
        <v>0</v>
      </c>
      <c r="Q510" s="17">
        <f t="shared" si="202"/>
        <v>0</v>
      </c>
      <c r="R510" s="17">
        <f t="shared" si="202"/>
        <v>0</v>
      </c>
      <c r="S510" s="14">
        <f t="shared" si="181"/>
        <v>0</v>
      </c>
    </row>
    <row r="511" spans="2:22" ht="15" hidden="1" customHeight="1" outlineLevel="1" x14ac:dyDescent="0.2">
      <c r="B511" s="64" t="s">
        <v>1107</v>
      </c>
      <c r="C511" s="62"/>
      <c r="D511" s="62"/>
      <c r="E511" s="64" t="s">
        <v>444</v>
      </c>
      <c r="F511" s="17">
        <v>0</v>
      </c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5">
        <f t="shared" si="181"/>
        <v>0</v>
      </c>
    </row>
    <row r="512" spans="2:22" ht="15" hidden="1" customHeight="1" x14ac:dyDescent="0.2">
      <c r="B512" s="62" t="s">
        <v>1108</v>
      </c>
      <c r="C512" s="64"/>
      <c r="D512" s="64"/>
      <c r="E512" s="64" t="s">
        <v>445</v>
      </c>
      <c r="F512" s="17">
        <v>0</v>
      </c>
      <c r="G512" s="17">
        <f t="shared" ref="G512:R512" si="203">+G513</f>
        <v>0</v>
      </c>
      <c r="H512" s="17">
        <f t="shared" si="203"/>
        <v>0</v>
      </c>
      <c r="I512" s="17">
        <f t="shared" si="203"/>
        <v>0</v>
      </c>
      <c r="J512" s="17">
        <f t="shared" si="203"/>
        <v>0</v>
      </c>
      <c r="K512" s="17">
        <f t="shared" si="203"/>
        <v>0</v>
      </c>
      <c r="L512" s="17">
        <f t="shared" si="203"/>
        <v>0</v>
      </c>
      <c r="M512" s="17">
        <f t="shared" si="203"/>
        <v>0</v>
      </c>
      <c r="N512" s="17">
        <f t="shared" si="203"/>
        <v>0</v>
      </c>
      <c r="O512" s="17">
        <f t="shared" si="203"/>
        <v>0</v>
      </c>
      <c r="P512" s="17">
        <f t="shared" si="203"/>
        <v>0</v>
      </c>
      <c r="Q512" s="17">
        <f t="shared" si="203"/>
        <v>0</v>
      </c>
      <c r="R512" s="17">
        <f t="shared" si="203"/>
        <v>0</v>
      </c>
      <c r="S512" s="14">
        <f t="shared" si="181"/>
        <v>0</v>
      </c>
    </row>
    <row r="513" spans="2:19" ht="15" hidden="1" customHeight="1" outlineLevel="1" x14ac:dyDescent="0.2">
      <c r="B513" s="64" t="s">
        <v>1109</v>
      </c>
      <c r="C513" s="62"/>
      <c r="D513" s="62"/>
      <c r="E513" s="64" t="s">
        <v>446</v>
      </c>
      <c r="F513" s="17">
        <v>0</v>
      </c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5">
        <f t="shared" si="181"/>
        <v>0</v>
      </c>
    </row>
    <row r="514" spans="2:19" ht="15" hidden="1" customHeight="1" x14ac:dyDescent="0.2">
      <c r="B514" s="62" t="s">
        <v>1110</v>
      </c>
      <c r="C514" s="64"/>
      <c r="D514" s="64"/>
      <c r="E514" s="64" t="s">
        <v>447</v>
      </c>
      <c r="F514" s="17">
        <v>0</v>
      </c>
      <c r="G514" s="17">
        <f t="shared" ref="G514:R514" si="204">+G515+G517+G519+G521</f>
        <v>0</v>
      </c>
      <c r="H514" s="17">
        <f t="shared" si="204"/>
        <v>0</v>
      </c>
      <c r="I514" s="17">
        <f t="shared" si="204"/>
        <v>0</v>
      </c>
      <c r="J514" s="17">
        <f t="shared" si="204"/>
        <v>0</v>
      </c>
      <c r="K514" s="17">
        <f t="shared" si="204"/>
        <v>0</v>
      </c>
      <c r="L514" s="17">
        <f t="shared" si="204"/>
        <v>0</v>
      </c>
      <c r="M514" s="17">
        <f t="shared" si="204"/>
        <v>0</v>
      </c>
      <c r="N514" s="17">
        <f t="shared" si="204"/>
        <v>0</v>
      </c>
      <c r="O514" s="17">
        <f t="shared" si="204"/>
        <v>0</v>
      </c>
      <c r="P514" s="17">
        <f t="shared" si="204"/>
        <v>0</v>
      </c>
      <c r="Q514" s="17">
        <f t="shared" si="204"/>
        <v>0</v>
      </c>
      <c r="R514" s="17">
        <f t="shared" si="204"/>
        <v>0</v>
      </c>
      <c r="S514" s="14">
        <f t="shared" si="181"/>
        <v>0</v>
      </c>
    </row>
    <row r="515" spans="2:19" ht="15" hidden="1" customHeight="1" x14ac:dyDescent="0.2">
      <c r="B515" s="64" t="s">
        <v>1111</v>
      </c>
      <c r="C515" s="64"/>
      <c r="D515" s="64"/>
      <c r="E515" s="64" t="s">
        <v>448</v>
      </c>
      <c r="F515" s="17">
        <v>0</v>
      </c>
      <c r="G515" s="17">
        <f t="shared" ref="G515:R515" si="205">+G516</f>
        <v>0</v>
      </c>
      <c r="H515" s="17">
        <f t="shared" si="205"/>
        <v>0</v>
      </c>
      <c r="I515" s="17">
        <f t="shared" si="205"/>
        <v>0</v>
      </c>
      <c r="J515" s="17">
        <f t="shared" si="205"/>
        <v>0</v>
      </c>
      <c r="K515" s="17">
        <f t="shared" si="205"/>
        <v>0</v>
      </c>
      <c r="L515" s="17">
        <f t="shared" si="205"/>
        <v>0</v>
      </c>
      <c r="M515" s="17">
        <f t="shared" si="205"/>
        <v>0</v>
      </c>
      <c r="N515" s="17">
        <f t="shared" si="205"/>
        <v>0</v>
      </c>
      <c r="O515" s="17">
        <f t="shared" si="205"/>
        <v>0</v>
      </c>
      <c r="P515" s="17">
        <f t="shared" si="205"/>
        <v>0</v>
      </c>
      <c r="Q515" s="17">
        <f t="shared" si="205"/>
        <v>0</v>
      </c>
      <c r="R515" s="17">
        <f t="shared" si="205"/>
        <v>0</v>
      </c>
      <c r="S515" s="14">
        <f t="shared" si="181"/>
        <v>0</v>
      </c>
    </row>
    <row r="516" spans="2:19" ht="15" hidden="1" customHeight="1" outlineLevel="1" x14ac:dyDescent="0.2">
      <c r="B516" s="62" t="s">
        <v>1112</v>
      </c>
      <c r="C516" s="62"/>
      <c r="D516" s="62"/>
      <c r="E516" s="64" t="s">
        <v>449</v>
      </c>
      <c r="F516" s="17">
        <v>0</v>
      </c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5">
        <f t="shared" si="181"/>
        <v>0</v>
      </c>
    </row>
    <row r="517" spans="2:19" ht="15" hidden="1" customHeight="1" x14ac:dyDescent="0.2">
      <c r="B517" s="64" t="s">
        <v>1113</v>
      </c>
      <c r="C517" s="64"/>
      <c r="D517" s="64"/>
      <c r="E517" s="64" t="s">
        <v>450</v>
      </c>
      <c r="F517" s="17">
        <v>0</v>
      </c>
      <c r="G517" s="17">
        <f t="shared" ref="G517:R517" si="206">+G518</f>
        <v>0</v>
      </c>
      <c r="H517" s="17">
        <f t="shared" si="206"/>
        <v>0</v>
      </c>
      <c r="I517" s="17">
        <f t="shared" si="206"/>
        <v>0</v>
      </c>
      <c r="J517" s="17">
        <f t="shared" si="206"/>
        <v>0</v>
      </c>
      <c r="K517" s="17">
        <f t="shared" si="206"/>
        <v>0</v>
      </c>
      <c r="L517" s="17">
        <f t="shared" si="206"/>
        <v>0</v>
      </c>
      <c r="M517" s="17">
        <f t="shared" si="206"/>
        <v>0</v>
      </c>
      <c r="N517" s="17">
        <f t="shared" si="206"/>
        <v>0</v>
      </c>
      <c r="O517" s="17">
        <f t="shared" si="206"/>
        <v>0</v>
      </c>
      <c r="P517" s="17">
        <f t="shared" si="206"/>
        <v>0</v>
      </c>
      <c r="Q517" s="17">
        <f t="shared" si="206"/>
        <v>0</v>
      </c>
      <c r="R517" s="17">
        <f t="shared" si="206"/>
        <v>0</v>
      </c>
      <c r="S517" s="14">
        <f t="shared" si="181"/>
        <v>0</v>
      </c>
    </row>
    <row r="518" spans="2:19" ht="15" hidden="1" customHeight="1" outlineLevel="1" x14ac:dyDescent="0.2">
      <c r="B518" s="62" t="s">
        <v>1114</v>
      </c>
      <c r="C518" s="62"/>
      <c r="D518" s="62"/>
      <c r="E518" s="64" t="s">
        <v>450</v>
      </c>
      <c r="F518" s="17">
        <v>0</v>
      </c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5">
        <f t="shared" si="181"/>
        <v>0</v>
      </c>
    </row>
    <row r="519" spans="2:19" ht="15" hidden="1" customHeight="1" x14ac:dyDescent="0.2">
      <c r="B519" s="64" t="s">
        <v>1115</v>
      </c>
      <c r="C519" s="64"/>
      <c r="D519" s="64"/>
      <c r="E519" s="64" t="s">
        <v>451</v>
      </c>
      <c r="F519" s="17">
        <v>0</v>
      </c>
      <c r="G519" s="17">
        <f t="shared" ref="G519:R519" si="207">+G520</f>
        <v>0</v>
      </c>
      <c r="H519" s="17">
        <f t="shared" si="207"/>
        <v>0</v>
      </c>
      <c r="I519" s="17">
        <f t="shared" si="207"/>
        <v>0</v>
      </c>
      <c r="J519" s="17">
        <f t="shared" si="207"/>
        <v>0</v>
      </c>
      <c r="K519" s="17">
        <f t="shared" si="207"/>
        <v>0</v>
      </c>
      <c r="L519" s="17">
        <f t="shared" si="207"/>
        <v>0</v>
      </c>
      <c r="M519" s="17">
        <f t="shared" si="207"/>
        <v>0</v>
      </c>
      <c r="N519" s="17">
        <f t="shared" si="207"/>
        <v>0</v>
      </c>
      <c r="O519" s="17">
        <f t="shared" si="207"/>
        <v>0</v>
      </c>
      <c r="P519" s="17">
        <f t="shared" si="207"/>
        <v>0</v>
      </c>
      <c r="Q519" s="17">
        <f t="shared" si="207"/>
        <v>0</v>
      </c>
      <c r="R519" s="17">
        <f t="shared" si="207"/>
        <v>0</v>
      </c>
      <c r="S519" s="14">
        <f t="shared" si="181"/>
        <v>0</v>
      </c>
    </row>
    <row r="520" spans="2:19" ht="15" hidden="1" customHeight="1" outlineLevel="1" x14ac:dyDescent="0.2">
      <c r="B520" s="62" t="s">
        <v>1116</v>
      </c>
      <c r="C520" s="62"/>
      <c r="D520" s="62"/>
      <c r="E520" s="64" t="s">
        <v>451</v>
      </c>
      <c r="F520" s="17">
        <v>0</v>
      </c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5">
        <f t="shared" si="181"/>
        <v>0</v>
      </c>
    </row>
    <row r="521" spans="2:19" ht="15" hidden="1" customHeight="1" x14ac:dyDescent="0.2">
      <c r="B521" s="64" t="s">
        <v>1117</v>
      </c>
      <c r="C521" s="64"/>
      <c r="D521" s="64"/>
      <c r="E521" s="64" t="s">
        <v>452</v>
      </c>
      <c r="F521" s="17">
        <v>0</v>
      </c>
      <c r="G521" s="17">
        <f t="shared" ref="G521:R521" si="208">+G522</f>
        <v>0</v>
      </c>
      <c r="H521" s="17">
        <f t="shared" si="208"/>
        <v>0</v>
      </c>
      <c r="I521" s="17">
        <f t="shared" si="208"/>
        <v>0</v>
      </c>
      <c r="J521" s="17">
        <f t="shared" si="208"/>
        <v>0</v>
      </c>
      <c r="K521" s="17">
        <f t="shared" si="208"/>
        <v>0</v>
      </c>
      <c r="L521" s="17">
        <f t="shared" si="208"/>
        <v>0</v>
      </c>
      <c r="M521" s="17">
        <f t="shared" si="208"/>
        <v>0</v>
      </c>
      <c r="N521" s="17">
        <f t="shared" si="208"/>
        <v>0</v>
      </c>
      <c r="O521" s="17">
        <f t="shared" si="208"/>
        <v>0</v>
      </c>
      <c r="P521" s="17">
        <f t="shared" si="208"/>
        <v>0</v>
      </c>
      <c r="Q521" s="17">
        <f t="shared" si="208"/>
        <v>0</v>
      </c>
      <c r="R521" s="17">
        <f t="shared" si="208"/>
        <v>0</v>
      </c>
      <c r="S521" s="14">
        <f t="shared" si="181"/>
        <v>0</v>
      </c>
    </row>
    <row r="522" spans="2:19" ht="15" hidden="1" customHeight="1" outlineLevel="1" x14ac:dyDescent="0.2">
      <c r="B522" s="62" t="s">
        <v>1118</v>
      </c>
      <c r="C522" s="62"/>
      <c r="D522" s="62"/>
      <c r="E522" s="64" t="s">
        <v>453</v>
      </c>
      <c r="F522" s="17">
        <v>0</v>
      </c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5">
        <f t="shared" si="181"/>
        <v>0</v>
      </c>
    </row>
    <row r="523" spans="2:19" ht="15" hidden="1" customHeight="1" x14ac:dyDescent="0.2">
      <c r="B523" s="64" t="s">
        <v>1119</v>
      </c>
      <c r="C523" s="64"/>
      <c r="D523" s="64"/>
      <c r="E523" s="64" t="s">
        <v>454</v>
      </c>
      <c r="F523" s="17">
        <v>0</v>
      </c>
      <c r="G523" s="17">
        <f t="shared" ref="G523:R523" si="209">+G524+G526+G528+G530</f>
        <v>0</v>
      </c>
      <c r="H523" s="17">
        <f t="shared" si="209"/>
        <v>0</v>
      </c>
      <c r="I523" s="17">
        <f t="shared" si="209"/>
        <v>0</v>
      </c>
      <c r="J523" s="17">
        <f t="shared" si="209"/>
        <v>0</v>
      </c>
      <c r="K523" s="17">
        <f t="shared" si="209"/>
        <v>0</v>
      </c>
      <c r="L523" s="17">
        <f t="shared" si="209"/>
        <v>0</v>
      </c>
      <c r="M523" s="17">
        <f t="shared" si="209"/>
        <v>0</v>
      </c>
      <c r="N523" s="17">
        <f t="shared" si="209"/>
        <v>0</v>
      </c>
      <c r="O523" s="17">
        <f t="shared" si="209"/>
        <v>0</v>
      </c>
      <c r="P523" s="17">
        <f t="shared" si="209"/>
        <v>0</v>
      </c>
      <c r="Q523" s="17">
        <f t="shared" si="209"/>
        <v>0</v>
      </c>
      <c r="R523" s="17">
        <f t="shared" si="209"/>
        <v>0</v>
      </c>
      <c r="S523" s="14">
        <f t="shared" si="181"/>
        <v>0</v>
      </c>
    </row>
    <row r="524" spans="2:19" ht="15" hidden="1" customHeight="1" x14ac:dyDescent="0.2">
      <c r="B524" s="62" t="s">
        <v>1120</v>
      </c>
      <c r="C524" s="64"/>
      <c r="D524" s="64"/>
      <c r="E524" s="64" t="s">
        <v>455</v>
      </c>
      <c r="F524" s="17">
        <v>0</v>
      </c>
      <c r="G524" s="17">
        <f t="shared" ref="G524:R524" si="210">+G525</f>
        <v>0</v>
      </c>
      <c r="H524" s="17">
        <f t="shared" si="210"/>
        <v>0</v>
      </c>
      <c r="I524" s="17">
        <f t="shared" si="210"/>
        <v>0</v>
      </c>
      <c r="J524" s="17">
        <f t="shared" si="210"/>
        <v>0</v>
      </c>
      <c r="K524" s="17">
        <f t="shared" si="210"/>
        <v>0</v>
      </c>
      <c r="L524" s="17">
        <f t="shared" si="210"/>
        <v>0</v>
      </c>
      <c r="M524" s="17">
        <f t="shared" si="210"/>
        <v>0</v>
      </c>
      <c r="N524" s="17">
        <f t="shared" si="210"/>
        <v>0</v>
      </c>
      <c r="O524" s="17">
        <f t="shared" si="210"/>
        <v>0</v>
      </c>
      <c r="P524" s="17">
        <f t="shared" si="210"/>
        <v>0</v>
      </c>
      <c r="Q524" s="17">
        <f t="shared" si="210"/>
        <v>0</v>
      </c>
      <c r="R524" s="17">
        <f t="shared" si="210"/>
        <v>0</v>
      </c>
      <c r="S524" s="14">
        <f t="shared" si="181"/>
        <v>0</v>
      </c>
    </row>
    <row r="525" spans="2:19" ht="15" hidden="1" customHeight="1" outlineLevel="1" x14ac:dyDescent="0.2">
      <c r="B525" s="64" t="s">
        <v>1121</v>
      </c>
      <c r="C525" s="62"/>
      <c r="D525" s="62"/>
      <c r="E525" s="64" t="s">
        <v>455</v>
      </c>
      <c r="F525" s="18">
        <v>0</v>
      </c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5">
        <f t="shared" si="181"/>
        <v>0</v>
      </c>
    </row>
    <row r="526" spans="2:19" ht="15" hidden="1" customHeight="1" x14ac:dyDescent="0.2">
      <c r="B526" s="62" t="s">
        <v>1122</v>
      </c>
      <c r="C526" s="64"/>
      <c r="D526" s="64"/>
      <c r="E526" s="64" t="s">
        <v>456</v>
      </c>
      <c r="F526" s="17">
        <v>0</v>
      </c>
      <c r="G526" s="17">
        <f t="shared" ref="G526:R526" si="211">+G527</f>
        <v>0</v>
      </c>
      <c r="H526" s="17">
        <f t="shared" si="211"/>
        <v>0</v>
      </c>
      <c r="I526" s="17">
        <f t="shared" si="211"/>
        <v>0</v>
      </c>
      <c r="J526" s="17">
        <f t="shared" si="211"/>
        <v>0</v>
      </c>
      <c r="K526" s="17">
        <f t="shared" si="211"/>
        <v>0</v>
      </c>
      <c r="L526" s="17">
        <f t="shared" si="211"/>
        <v>0</v>
      </c>
      <c r="M526" s="17">
        <f t="shared" si="211"/>
        <v>0</v>
      </c>
      <c r="N526" s="17">
        <f t="shared" si="211"/>
        <v>0</v>
      </c>
      <c r="O526" s="17">
        <f t="shared" si="211"/>
        <v>0</v>
      </c>
      <c r="P526" s="17">
        <f t="shared" si="211"/>
        <v>0</v>
      </c>
      <c r="Q526" s="17">
        <f t="shared" si="211"/>
        <v>0</v>
      </c>
      <c r="R526" s="17">
        <f t="shared" si="211"/>
        <v>0</v>
      </c>
      <c r="S526" s="14">
        <f t="shared" si="181"/>
        <v>0</v>
      </c>
    </row>
    <row r="527" spans="2:19" ht="15" hidden="1" customHeight="1" outlineLevel="1" x14ac:dyDescent="0.2">
      <c r="B527" s="64" t="s">
        <v>1123</v>
      </c>
      <c r="C527" s="62"/>
      <c r="D527" s="62"/>
      <c r="E527" s="64" t="s">
        <v>456</v>
      </c>
      <c r="F527" s="18">
        <v>0</v>
      </c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5">
        <f t="shared" si="181"/>
        <v>0</v>
      </c>
    </row>
    <row r="528" spans="2:19" ht="15" hidden="1" customHeight="1" x14ac:dyDescent="0.2">
      <c r="B528" s="62" t="s">
        <v>1124</v>
      </c>
      <c r="C528" s="64"/>
      <c r="D528" s="64"/>
      <c r="E528" s="64" t="s">
        <v>457</v>
      </c>
      <c r="F528" s="17">
        <v>0</v>
      </c>
      <c r="G528" s="17">
        <f t="shared" ref="G528:R528" si="212">+G529</f>
        <v>0</v>
      </c>
      <c r="H528" s="17">
        <f t="shared" si="212"/>
        <v>0</v>
      </c>
      <c r="I528" s="17">
        <f t="shared" si="212"/>
        <v>0</v>
      </c>
      <c r="J528" s="17">
        <f t="shared" si="212"/>
        <v>0</v>
      </c>
      <c r="K528" s="17">
        <f t="shared" si="212"/>
        <v>0</v>
      </c>
      <c r="L528" s="17">
        <f t="shared" si="212"/>
        <v>0</v>
      </c>
      <c r="M528" s="17">
        <f t="shared" si="212"/>
        <v>0</v>
      </c>
      <c r="N528" s="17">
        <f t="shared" si="212"/>
        <v>0</v>
      </c>
      <c r="O528" s="17">
        <f t="shared" si="212"/>
        <v>0</v>
      </c>
      <c r="P528" s="17">
        <f t="shared" si="212"/>
        <v>0</v>
      </c>
      <c r="Q528" s="17">
        <f t="shared" si="212"/>
        <v>0</v>
      </c>
      <c r="R528" s="17">
        <f t="shared" si="212"/>
        <v>0</v>
      </c>
      <c r="S528" s="14">
        <f t="shared" si="181"/>
        <v>0</v>
      </c>
    </row>
    <row r="529" spans="2:19" ht="15" hidden="1" customHeight="1" outlineLevel="1" x14ac:dyDescent="0.2">
      <c r="B529" s="64" t="s">
        <v>1125</v>
      </c>
      <c r="C529" s="62"/>
      <c r="D529" s="62"/>
      <c r="E529" s="64" t="s">
        <v>457</v>
      </c>
      <c r="F529" s="18">
        <v>0</v>
      </c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5">
        <f t="shared" si="181"/>
        <v>0</v>
      </c>
    </row>
    <row r="530" spans="2:19" ht="15" hidden="1" customHeight="1" x14ac:dyDescent="0.2">
      <c r="B530" s="62" t="s">
        <v>1126</v>
      </c>
      <c r="C530" s="64"/>
      <c r="D530" s="64"/>
      <c r="E530" s="64" t="s">
        <v>458</v>
      </c>
      <c r="F530" s="17">
        <v>0</v>
      </c>
      <c r="G530" s="17">
        <f t="shared" ref="G530:R530" si="213">+G531</f>
        <v>0</v>
      </c>
      <c r="H530" s="17">
        <f t="shared" si="213"/>
        <v>0</v>
      </c>
      <c r="I530" s="17">
        <f t="shared" si="213"/>
        <v>0</v>
      </c>
      <c r="J530" s="17">
        <f t="shared" si="213"/>
        <v>0</v>
      </c>
      <c r="K530" s="17">
        <f t="shared" si="213"/>
        <v>0</v>
      </c>
      <c r="L530" s="17">
        <f t="shared" si="213"/>
        <v>0</v>
      </c>
      <c r="M530" s="17">
        <f t="shared" si="213"/>
        <v>0</v>
      </c>
      <c r="N530" s="17">
        <f t="shared" si="213"/>
        <v>0</v>
      </c>
      <c r="O530" s="17">
        <f t="shared" si="213"/>
        <v>0</v>
      </c>
      <c r="P530" s="17">
        <f t="shared" si="213"/>
        <v>0</v>
      </c>
      <c r="Q530" s="17">
        <f t="shared" si="213"/>
        <v>0</v>
      </c>
      <c r="R530" s="17">
        <f t="shared" si="213"/>
        <v>0</v>
      </c>
      <c r="S530" s="14">
        <f t="shared" si="181"/>
        <v>0</v>
      </c>
    </row>
    <row r="531" spans="2:19" ht="15" hidden="1" customHeight="1" outlineLevel="1" x14ac:dyDescent="0.2">
      <c r="B531" s="64" t="s">
        <v>1127</v>
      </c>
      <c r="C531" s="62"/>
      <c r="D531" s="62"/>
      <c r="E531" s="64" t="s">
        <v>459</v>
      </c>
      <c r="F531" s="18">
        <v>0</v>
      </c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5">
        <f t="shared" si="181"/>
        <v>0</v>
      </c>
    </row>
    <row r="532" spans="2:19" ht="15" hidden="1" customHeight="1" x14ac:dyDescent="0.2">
      <c r="B532" s="62" t="s">
        <v>1128</v>
      </c>
      <c r="C532" s="64"/>
      <c r="D532" s="64"/>
      <c r="E532" s="64" t="s">
        <v>460</v>
      </c>
      <c r="F532" s="17">
        <v>0</v>
      </c>
      <c r="G532" s="17">
        <f t="shared" ref="G532:R532" si="214">+G533+G535+G537+G539+G541+G543+G545+G547</f>
        <v>0</v>
      </c>
      <c r="H532" s="17">
        <f t="shared" si="214"/>
        <v>0</v>
      </c>
      <c r="I532" s="17">
        <f t="shared" si="214"/>
        <v>0</v>
      </c>
      <c r="J532" s="17">
        <f t="shared" si="214"/>
        <v>0</v>
      </c>
      <c r="K532" s="17">
        <f t="shared" si="214"/>
        <v>0</v>
      </c>
      <c r="L532" s="17">
        <f t="shared" si="214"/>
        <v>0</v>
      </c>
      <c r="M532" s="17">
        <f t="shared" si="214"/>
        <v>0</v>
      </c>
      <c r="N532" s="17">
        <f t="shared" si="214"/>
        <v>0</v>
      </c>
      <c r="O532" s="17">
        <f t="shared" si="214"/>
        <v>0</v>
      </c>
      <c r="P532" s="17">
        <f t="shared" si="214"/>
        <v>0</v>
      </c>
      <c r="Q532" s="17">
        <f t="shared" si="214"/>
        <v>0</v>
      </c>
      <c r="R532" s="17">
        <f t="shared" si="214"/>
        <v>0</v>
      </c>
      <c r="S532" s="14">
        <f t="shared" si="181"/>
        <v>0</v>
      </c>
    </row>
    <row r="533" spans="2:19" ht="15" hidden="1" customHeight="1" x14ac:dyDescent="0.2">
      <c r="B533" s="64" t="s">
        <v>1129</v>
      </c>
      <c r="C533" s="64"/>
      <c r="D533" s="64"/>
      <c r="E533" s="64" t="s">
        <v>461</v>
      </c>
      <c r="F533" s="17">
        <v>0</v>
      </c>
      <c r="G533" s="17">
        <f t="shared" ref="G533:R533" si="215">+G534</f>
        <v>0</v>
      </c>
      <c r="H533" s="17">
        <f t="shared" si="215"/>
        <v>0</v>
      </c>
      <c r="I533" s="17">
        <f t="shared" si="215"/>
        <v>0</v>
      </c>
      <c r="J533" s="17">
        <f t="shared" si="215"/>
        <v>0</v>
      </c>
      <c r="K533" s="17">
        <f t="shared" si="215"/>
        <v>0</v>
      </c>
      <c r="L533" s="17">
        <f t="shared" si="215"/>
        <v>0</v>
      </c>
      <c r="M533" s="17">
        <f t="shared" si="215"/>
        <v>0</v>
      </c>
      <c r="N533" s="17">
        <f t="shared" si="215"/>
        <v>0</v>
      </c>
      <c r="O533" s="17">
        <f t="shared" si="215"/>
        <v>0</v>
      </c>
      <c r="P533" s="17">
        <f t="shared" si="215"/>
        <v>0</v>
      </c>
      <c r="Q533" s="17">
        <f t="shared" si="215"/>
        <v>0</v>
      </c>
      <c r="R533" s="17">
        <f t="shared" si="215"/>
        <v>0</v>
      </c>
      <c r="S533" s="14">
        <f t="shared" si="181"/>
        <v>0</v>
      </c>
    </row>
    <row r="534" spans="2:19" ht="15" hidden="1" customHeight="1" outlineLevel="1" x14ac:dyDescent="0.2">
      <c r="B534" s="62" t="s">
        <v>1130</v>
      </c>
      <c r="C534" s="62"/>
      <c r="D534" s="62"/>
      <c r="E534" s="64" t="s">
        <v>461</v>
      </c>
      <c r="F534" s="17">
        <v>0</v>
      </c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5">
        <f t="shared" ref="S534:S597" si="216">SUM(G534:R534)</f>
        <v>0</v>
      </c>
    </row>
    <row r="535" spans="2:19" ht="15" hidden="1" customHeight="1" x14ac:dyDescent="0.2">
      <c r="B535" s="64" t="s">
        <v>1131</v>
      </c>
      <c r="C535" s="64"/>
      <c r="D535" s="64"/>
      <c r="E535" s="64" t="s">
        <v>462</v>
      </c>
      <c r="F535" s="17">
        <v>0</v>
      </c>
      <c r="G535" s="17">
        <f t="shared" ref="G535:R535" si="217">+G536</f>
        <v>0</v>
      </c>
      <c r="H535" s="17">
        <f t="shared" si="217"/>
        <v>0</v>
      </c>
      <c r="I535" s="17">
        <f t="shared" si="217"/>
        <v>0</v>
      </c>
      <c r="J535" s="17">
        <f t="shared" si="217"/>
        <v>0</v>
      </c>
      <c r="K535" s="17">
        <f t="shared" si="217"/>
        <v>0</v>
      </c>
      <c r="L535" s="17">
        <f t="shared" si="217"/>
        <v>0</v>
      </c>
      <c r="M535" s="17">
        <f t="shared" si="217"/>
        <v>0</v>
      </c>
      <c r="N535" s="17">
        <f t="shared" si="217"/>
        <v>0</v>
      </c>
      <c r="O535" s="17">
        <f t="shared" si="217"/>
        <v>0</v>
      </c>
      <c r="P535" s="17">
        <f t="shared" si="217"/>
        <v>0</v>
      </c>
      <c r="Q535" s="17">
        <f t="shared" si="217"/>
        <v>0</v>
      </c>
      <c r="R535" s="17">
        <f t="shared" si="217"/>
        <v>0</v>
      </c>
      <c r="S535" s="14">
        <f t="shared" si="216"/>
        <v>0</v>
      </c>
    </row>
    <row r="536" spans="2:19" ht="15" hidden="1" customHeight="1" outlineLevel="1" x14ac:dyDescent="0.2">
      <c r="B536" s="62" t="s">
        <v>1132</v>
      </c>
      <c r="C536" s="62"/>
      <c r="D536" s="62"/>
      <c r="E536" s="64" t="s">
        <v>462</v>
      </c>
      <c r="F536" s="17">
        <v>0</v>
      </c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5">
        <f t="shared" si="216"/>
        <v>0</v>
      </c>
    </row>
    <row r="537" spans="2:19" ht="15" hidden="1" customHeight="1" x14ac:dyDescent="0.2">
      <c r="B537" s="64" t="s">
        <v>1133</v>
      </c>
      <c r="C537" s="64"/>
      <c r="D537" s="64"/>
      <c r="E537" s="64" t="s">
        <v>463</v>
      </c>
      <c r="F537" s="17">
        <v>0</v>
      </c>
      <c r="G537" s="17">
        <f t="shared" ref="G537:R537" si="218">+G538</f>
        <v>0</v>
      </c>
      <c r="H537" s="17">
        <f t="shared" si="218"/>
        <v>0</v>
      </c>
      <c r="I537" s="17">
        <f t="shared" si="218"/>
        <v>0</v>
      </c>
      <c r="J537" s="17">
        <f t="shared" si="218"/>
        <v>0</v>
      </c>
      <c r="K537" s="17">
        <f t="shared" si="218"/>
        <v>0</v>
      </c>
      <c r="L537" s="17">
        <f t="shared" si="218"/>
        <v>0</v>
      </c>
      <c r="M537" s="17">
        <f t="shared" si="218"/>
        <v>0</v>
      </c>
      <c r="N537" s="17">
        <f t="shared" si="218"/>
        <v>0</v>
      </c>
      <c r="O537" s="17">
        <f t="shared" si="218"/>
        <v>0</v>
      </c>
      <c r="P537" s="17">
        <f t="shared" si="218"/>
        <v>0</v>
      </c>
      <c r="Q537" s="17">
        <f t="shared" si="218"/>
        <v>0</v>
      </c>
      <c r="R537" s="17">
        <f t="shared" si="218"/>
        <v>0</v>
      </c>
      <c r="S537" s="14">
        <f t="shared" si="216"/>
        <v>0</v>
      </c>
    </row>
    <row r="538" spans="2:19" ht="15" hidden="1" customHeight="1" outlineLevel="1" x14ac:dyDescent="0.2">
      <c r="B538" s="62" t="s">
        <v>1134</v>
      </c>
      <c r="C538" s="62"/>
      <c r="D538" s="62"/>
      <c r="E538" s="64" t="s">
        <v>464</v>
      </c>
      <c r="F538" s="17">
        <v>0</v>
      </c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5">
        <f t="shared" si="216"/>
        <v>0</v>
      </c>
    </row>
    <row r="539" spans="2:19" ht="15" hidden="1" customHeight="1" x14ac:dyDescent="0.2">
      <c r="B539" s="64" t="s">
        <v>1135</v>
      </c>
      <c r="C539" s="64"/>
      <c r="D539" s="64"/>
      <c r="E539" s="64" t="s">
        <v>465</v>
      </c>
      <c r="F539" s="17">
        <v>0</v>
      </c>
      <c r="G539" s="17">
        <f t="shared" ref="G539:R539" si="219">+G540</f>
        <v>0</v>
      </c>
      <c r="H539" s="17">
        <f t="shared" si="219"/>
        <v>0</v>
      </c>
      <c r="I539" s="17">
        <f t="shared" si="219"/>
        <v>0</v>
      </c>
      <c r="J539" s="17">
        <f t="shared" si="219"/>
        <v>0</v>
      </c>
      <c r="K539" s="17">
        <f t="shared" si="219"/>
        <v>0</v>
      </c>
      <c r="L539" s="17">
        <f t="shared" si="219"/>
        <v>0</v>
      </c>
      <c r="M539" s="17">
        <f t="shared" si="219"/>
        <v>0</v>
      </c>
      <c r="N539" s="17">
        <f t="shared" si="219"/>
        <v>0</v>
      </c>
      <c r="O539" s="17">
        <f t="shared" si="219"/>
        <v>0</v>
      </c>
      <c r="P539" s="17">
        <f t="shared" si="219"/>
        <v>0</v>
      </c>
      <c r="Q539" s="17">
        <f t="shared" si="219"/>
        <v>0</v>
      </c>
      <c r="R539" s="17">
        <f t="shared" si="219"/>
        <v>0</v>
      </c>
      <c r="S539" s="14">
        <f t="shared" si="216"/>
        <v>0</v>
      </c>
    </row>
    <row r="540" spans="2:19" ht="15" hidden="1" customHeight="1" outlineLevel="1" x14ac:dyDescent="0.2">
      <c r="B540" s="62" t="s">
        <v>1136</v>
      </c>
      <c r="C540" s="62"/>
      <c r="D540" s="62"/>
      <c r="E540" s="64" t="s">
        <v>465</v>
      </c>
      <c r="F540" s="17">
        <v>0</v>
      </c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5">
        <f t="shared" si="216"/>
        <v>0</v>
      </c>
    </row>
    <row r="541" spans="2:19" ht="15" hidden="1" customHeight="1" x14ac:dyDescent="0.2">
      <c r="B541" s="64" t="s">
        <v>1137</v>
      </c>
      <c r="C541" s="64"/>
      <c r="D541" s="64"/>
      <c r="E541" s="64" t="s">
        <v>466</v>
      </c>
      <c r="F541" s="17">
        <v>0</v>
      </c>
      <c r="G541" s="17">
        <f t="shared" ref="G541:R541" si="220">+G542</f>
        <v>0</v>
      </c>
      <c r="H541" s="17">
        <f t="shared" si="220"/>
        <v>0</v>
      </c>
      <c r="I541" s="17">
        <f t="shared" si="220"/>
        <v>0</v>
      </c>
      <c r="J541" s="17">
        <f t="shared" si="220"/>
        <v>0</v>
      </c>
      <c r="K541" s="17">
        <f t="shared" si="220"/>
        <v>0</v>
      </c>
      <c r="L541" s="17">
        <f t="shared" si="220"/>
        <v>0</v>
      </c>
      <c r="M541" s="17">
        <f t="shared" si="220"/>
        <v>0</v>
      </c>
      <c r="N541" s="17">
        <f t="shared" si="220"/>
        <v>0</v>
      </c>
      <c r="O541" s="17">
        <f t="shared" si="220"/>
        <v>0</v>
      </c>
      <c r="P541" s="17">
        <f t="shared" si="220"/>
        <v>0</v>
      </c>
      <c r="Q541" s="17">
        <f t="shared" si="220"/>
        <v>0</v>
      </c>
      <c r="R541" s="17">
        <f t="shared" si="220"/>
        <v>0</v>
      </c>
      <c r="S541" s="14">
        <f t="shared" si="216"/>
        <v>0</v>
      </c>
    </row>
    <row r="542" spans="2:19" ht="15" hidden="1" customHeight="1" outlineLevel="1" x14ac:dyDescent="0.2">
      <c r="B542" s="62" t="s">
        <v>1138</v>
      </c>
      <c r="C542" s="62"/>
      <c r="D542" s="62"/>
      <c r="E542" s="64" t="s">
        <v>466</v>
      </c>
      <c r="F542" s="17">
        <v>0</v>
      </c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5">
        <f t="shared" si="216"/>
        <v>0</v>
      </c>
    </row>
    <row r="543" spans="2:19" ht="15" hidden="1" customHeight="1" x14ac:dyDescent="0.2">
      <c r="B543" s="64" t="s">
        <v>1139</v>
      </c>
      <c r="C543" s="64"/>
      <c r="D543" s="64"/>
      <c r="E543" s="64" t="s">
        <v>467</v>
      </c>
      <c r="F543" s="17">
        <v>0</v>
      </c>
      <c r="G543" s="17">
        <f t="shared" ref="G543:R543" si="221">+G544</f>
        <v>0</v>
      </c>
      <c r="H543" s="17">
        <f t="shared" si="221"/>
        <v>0</v>
      </c>
      <c r="I543" s="17">
        <f t="shared" si="221"/>
        <v>0</v>
      </c>
      <c r="J543" s="17">
        <f t="shared" si="221"/>
        <v>0</v>
      </c>
      <c r="K543" s="17">
        <f t="shared" si="221"/>
        <v>0</v>
      </c>
      <c r="L543" s="17">
        <f t="shared" si="221"/>
        <v>0</v>
      </c>
      <c r="M543" s="17">
        <f t="shared" si="221"/>
        <v>0</v>
      </c>
      <c r="N543" s="17">
        <f t="shared" si="221"/>
        <v>0</v>
      </c>
      <c r="O543" s="17">
        <f t="shared" si="221"/>
        <v>0</v>
      </c>
      <c r="P543" s="17">
        <f t="shared" si="221"/>
        <v>0</v>
      </c>
      <c r="Q543" s="17">
        <f t="shared" si="221"/>
        <v>0</v>
      </c>
      <c r="R543" s="17">
        <f t="shared" si="221"/>
        <v>0</v>
      </c>
      <c r="S543" s="14">
        <f t="shared" si="216"/>
        <v>0</v>
      </c>
    </row>
    <row r="544" spans="2:19" ht="15" hidden="1" customHeight="1" outlineLevel="1" x14ac:dyDescent="0.2">
      <c r="B544" s="62" t="s">
        <v>1140</v>
      </c>
      <c r="C544" s="62"/>
      <c r="D544" s="62"/>
      <c r="E544" s="64" t="s">
        <v>467</v>
      </c>
      <c r="F544" s="18">
        <v>0</v>
      </c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5">
        <f t="shared" si="216"/>
        <v>0</v>
      </c>
    </row>
    <row r="545" spans="2:19" ht="15" hidden="1" customHeight="1" x14ac:dyDescent="0.2">
      <c r="B545" s="64" t="s">
        <v>1141</v>
      </c>
      <c r="C545" s="64"/>
      <c r="D545" s="64"/>
      <c r="E545" s="64" t="s">
        <v>468</v>
      </c>
      <c r="F545" s="17">
        <v>0</v>
      </c>
      <c r="G545" s="17">
        <f t="shared" ref="G545:R545" si="222">+G546</f>
        <v>0</v>
      </c>
      <c r="H545" s="17">
        <f t="shared" si="222"/>
        <v>0</v>
      </c>
      <c r="I545" s="17">
        <f t="shared" si="222"/>
        <v>0</v>
      </c>
      <c r="J545" s="17">
        <f t="shared" si="222"/>
        <v>0</v>
      </c>
      <c r="K545" s="17">
        <f t="shared" si="222"/>
        <v>0</v>
      </c>
      <c r="L545" s="17">
        <f t="shared" si="222"/>
        <v>0</v>
      </c>
      <c r="M545" s="17">
        <f t="shared" si="222"/>
        <v>0</v>
      </c>
      <c r="N545" s="17">
        <f t="shared" si="222"/>
        <v>0</v>
      </c>
      <c r="O545" s="17">
        <f t="shared" si="222"/>
        <v>0</v>
      </c>
      <c r="P545" s="17">
        <f t="shared" si="222"/>
        <v>0</v>
      </c>
      <c r="Q545" s="17">
        <f t="shared" si="222"/>
        <v>0</v>
      </c>
      <c r="R545" s="17">
        <f t="shared" si="222"/>
        <v>0</v>
      </c>
      <c r="S545" s="14">
        <f t="shared" si="216"/>
        <v>0</v>
      </c>
    </row>
    <row r="546" spans="2:19" ht="15" hidden="1" customHeight="1" outlineLevel="1" x14ac:dyDescent="0.2">
      <c r="B546" s="62" t="s">
        <v>1142</v>
      </c>
      <c r="C546" s="62"/>
      <c r="D546" s="62"/>
      <c r="E546" s="64" t="s">
        <v>468</v>
      </c>
      <c r="F546" s="17">
        <v>0</v>
      </c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5">
        <f t="shared" si="216"/>
        <v>0</v>
      </c>
    </row>
    <row r="547" spans="2:19" ht="15" hidden="1" customHeight="1" x14ac:dyDescent="0.2">
      <c r="B547" s="64" t="s">
        <v>1143</v>
      </c>
      <c r="C547" s="64"/>
      <c r="D547" s="64"/>
      <c r="E547" s="64" t="s">
        <v>469</v>
      </c>
      <c r="F547" s="13">
        <v>0</v>
      </c>
      <c r="G547" s="13">
        <f t="shared" ref="G547:R547" si="223">+G548</f>
        <v>0</v>
      </c>
      <c r="H547" s="13">
        <f t="shared" si="223"/>
        <v>0</v>
      </c>
      <c r="I547" s="13">
        <f t="shared" si="223"/>
        <v>0</v>
      </c>
      <c r="J547" s="13">
        <f t="shared" si="223"/>
        <v>0</v>
      </c>
      <c r="K547" s="13">
        <f t="shared" si="223"/>
        <v>0</v>
      </c>
      <c r="L547" s="13">
        <f t="shared" si="223"/>
        <v>0</v>
      </c>
      <c r="M547" s="13">
        <f t="shared" si="223"/>
        <v>0</v>
      </c>
      <c r="N547" s="13">
        <f t="shared" si="223"/>
        <v>0</v>
      </c>
      <c r="O547" s="13">
        <f t="shared" si="223"/>
        <v>0</v>
      </c>
      <c r="P547" s="13">
        <f t="shared" si="223"/>
        <v>0</v>
      </c>
      <c r="Q547" s="13">
        <f t="shared" si="223"/>
        <v>0</v>
      </c>
      <c r="R547" s="13">
        <f t="shared" si="223"/>
        <v>0</v>
      </c>
      <c r="S547" s="14">
        <f t="shared" si="216"/>
        <v>0</v>
      </c>
    </row>
    <row r="548" spans="2:19" ht="15" hidden="1" customHeight="1" outlineLevel="1" x14ac:dyDescent="0.2">
      <c r="B548" s="62" t="s">
        <v>1144</v>
      </c>
      <c r="C548" s="62"/>
      <c r="D548" s="62"/>
      <c r="E548" s="64" t="s">
        <v>469</v>
      </c>
      <c r="F548" s="1">
        <v>0</v>
      </c>
      <c r="G548" s="2"/>
      <c r="S548" s="15">
        <f t="shared" si="216"/>
        <v>0</v>
      </c>
    </row>
    <row r="549" spans="2:19" ht="15" customHeight="1" collapsed="1" x14ac:dyDescent="0.2">
      <c r="B549" s="64" t="s">
        <v>1145</v>
      </c>
      <c r="C549" s="64"/>
      <c r="D549" s="64"/>
      <c r="E549" s="64" t="s">
        <v>470</v>
      </c>
      <c r="F549" s="13">
        <v>217735184.26999998</v>
      </c>
      <c r="G549" s="13">
        <f t="shared" ref="G549:R549" si="224">+G550+G552+G554+G556+G558+G560+G562+G564</f>
        <v>142173151.54999998</v>
      </c>
      <c r="H549" s="13">
        <f t="shared" si="224"/>
        <v>225367692.94999999</v>
      </c>
      <c r="I549" s="13">
        <f t="shared" si="224"/>
        <v>11136106.869999999</v>
      </c>
      <c r="J549" s="13">
        <f t="shared" si="224"/>
        <v>0</v>
      </c>
      <c r="K549" s="13">
        <f t="shared" si="224"/>
        <v>0</v>
      </c>
      <c r="L549" s="13">
        <f t="shared" si="224"/>
        <v>0</v>
      </c>
      <c r="M549" s="13">
        <f t="shared" si="224"/>
        <v>0</v>
      </c>
      <c r="N549" s="13">
        <f t="shared" si="224"/>
        <v>0</v>
      </c>
      <c r="O549" s="13">
        <f t="shared" si="224"/>
        <v>0</v>
      </c>
      <c r="P549" s="13">
        <f t="shared" si="224"/>
        <v>0</v>
      </c>
      <c r="Q549" s="13">
        <f t="shared" si="224"/>
        <v>0</v>
      </c>
      <c r="R549" s="13">
        <f t="shared" si="224"/>
        <v>0</v>
      </c>
      <c r="S549" s="14">
        <f t="shared" si="216"/>
        <v>378676951.37</v>
      </c>
    </row>
    <row r="550" spans="2:19" ht="15" hidden="1" customHeight="1" x14ac:dyDescent="0.2">
      <c r="B550" s="62" t="s">
        <v>1146</v>
      </c>
      <c r="C550" s="64"/>
      <c r="D550" s="64"/>
      <c r="E550" s="64" t="s">
        <v>471</v>
      </c>
      <c r="F550" s="17">
        <v>0</v>
      </c>
      <c r="G550" s="17">
        <f t="shared" ref="G550:R550" si="225">+G551</f>
        <v>0</v>
      </c>
      <c r="H550" s="17">
        <f t="shared" si="225"/>
        <v>0</v>
      </c>
      <c r="I550" s="17">
        <f t="shared" si="225"/>
        <v>0</v>
      </c>
      <c r="J550" s="17">
        <f t="shared" si="225"/>
        <v>0</v>
      </c>
      <c r="K550" s="17">
        <f t="shared" si="225"/>
        <v>0</v>
      </c>
      <c r="L550" s="17">
        <f t="shared" si="225"/>
        <v>0</v>
      </c>
      <c r="M550" s="17">
        <f t="shared" si="225"/>
        <v>0</v>
      </c>
      <c r="N550" s="17">
        <f t="shared" si="225"/>
        <v>0</v>
      </c>
      <c r="O550" s="17">
        <f t="shared" si="225"/>
        <v>0</v>
      </c>
      <c r="P550" s="17">
        <f t="shared" si="225"/>
        <v>0</v>
      </c>
      <c r="Q550" s="17">
        <f t="shared" si="225"/>
        <v>0</v>
      </c>
      <c r="R550" s="17">
        <f t="shared" si="225"/>
        <v>0</v>
      </c>
      <c r="S550" s="14">
        <f t="shared" si="216"/>
        <v>0</v>
      </c>
    </row>
    <row r="551" spans="2:19" ht="15" hidden="1" customHeight="1" outlineLevel="1" x14ac:dyDescent="0.2">
      <c r="B551" s="64" t="s">
        <v>1147</v>
      </c>
      <c r="C551" s="62"/>
      <c r="D551" s="62"/>
      <c r="E551" s="64" t="s">
        <v>471</v>
      </c>
      <c r="F551" s="1">
        <v>0</v>
      </c>
      <c r="G551" s="2"/>
      <c r="S551" s="15">
        <f t="shared" si="216"/>
        <v>0</v>
      </c>
    </row>
    <row r="552" spans="2:19" ht="15" customHeight="1" collapsed="1" x14ac:dyDescent="0.2">
      <c r="B552" s="62" t="s">
        <v>1148</v>
      </c>
      <c r="C552" s="64"/>
      <c r="D552" s="64"/>
      <c r="E552" s="62" t="s">
        <v>472</v>
      </c>
      <c r="F552" s="17">
        <v>16090567.15</v>
      </c>
      <c r="G552" s="13">
        <f>+VLOOKUP(E552,[1]Ejecución!$D$6:$E$52,2,FALSE)</f>
        <v>1154.51</v>
      </c>
      <c r="H552" s="13">
        <f t="shared" ref="H552:R552" si="226">+H553</f>
        <v>1188520.07</v>
      </c>
      <c r="I552" s="13">
        <f t="shared" si="226"/>
        <v>76950</v>
      </c>
      <c r="J552" s="13">
        <f t="shared" si="226"/>
        <v>0</v>
      </c>
      <c r="K552" s="13">
        <f t="shared" si="226"/>
        <v>0</v>
      </c>
      <c r="L552" s="13">
        <f t="shared" si="226"/>
        <v>0</v>
      </c>
      <c r="M552" s="13">
        <f t="shared" si="226"/>
        <v>0</v>
      </c>
      <c r="N552" s="13">
        <f t="shared" si="226"/>
        <v>0</v>
      </c>
      <c r="O552" s="13">
        <f t="shared" si="226"/>
        <v>0</v>
      </c>
      <c r="P552" s="13">
        <f t="shared" si="226"/>
        <v>0</v>
      </c>
      <c r="Q552" s="13">
        <f t="shared" si="226"/>
        <v>0</v>
      </c>
      <c r="R552" s="13">
        <f t="shared" si="226"/>
        <v>0</v>
      </c>
      <c r="S552" s="14">
        <f t="shared" si="216"/>
        <v>1266624.58</v>
      </c>
    </row>
    <row r="553" spans="2:19" ht="13.5" hidden="1" customHeight="1" outlineLevel="1" x14ac:dyDescent="0.2">
      <c r="B553" s="62" t="s">
        <v>1149</v>
      </c>
      <c r="C553" s="62"/>
      <c r="D553" s="62"/>
      <c r="E553" s="62" t="s">
        <v>472</v>
      </c>
      <c r="F553" s="1">
        <v>16090567.15</v>
      </c>
      <c r="G553" s="1">
        <f>+VLOOKUP($E553,[1]Ejecución!$D$1:$Q$61,[1]Ejecución!E$1,FALSE)</f>
        <v>1154.51</v>
      </c>
      <c r="H553" s="1">
        <f>+VLOOKUP($E553,[1]Ejecución!$D$1:$Q$61,[1]Ejecución!F$1,FALSE)</f>
        <v>1188520.07</v>
      </c>
      <c r="I553" s="1">
        <f>+VLOOKUP($E553,[1]Ejecución!$D$1:$Q$61,[1]Ejecución!G$1,FALSE)</f>
        <v>76950</v>
      </c>
      <c r="J553" s="1">
        <f>+VLOOKUP($E553,[1]Ejecución!$D$1:$Q$61,[1]Ejecución!H$1,FALSE)</f>
        <v>0</v>
      </c>
      <c r="K553" s="1">
        <f>+VLOOKUP($E553,[1]Ejecución!$D$1:$Q$61,[1]Ejecución!I$1,FALSE)</f>
        <v>0</v>
      </c>
      <c r="L553" s="1">
        <f>+VLOOKUP($E553,[1]Ejecución!$D$1:$Q$61,[1]Ejecución!J$1,FALSE)</f>
        <v>0</v>
      </c>
      <c r="M553" s="1">
        <f>+VLOOKUP($E553,[1]Ejecución!$D$1:$Q$61,[1]Ejecución!K$1,FALSE)</f>
        <v>0</v>
      </c>
      <c r="N553" s="1">
        <f>+VLOOKUP($E553,[1]Ejecución!$D$1:$Q$61,[1]Ejecución!L$1,FALSE)</f>
        <v>0</v>
      </c>
      <c r="O553" s="1">
        <f>+VLOOKUP($E553,[1]Ejecución!$D$1:$Q$61,[1]Ejecución!M$1,FALSE)</f>
        <v>0</v>
      </c>
      <c r="P553" s="1">
        <f>+VLOOKUP($E553,[1]Ejecución!$D$1:$Q$61,[1]Ejecución!N$1,FALSE)</f>
        <v>0</v>
      </c>
      <c r="Q553" s="1">
        <f>+VLOOKUP($E553,[1]Ejecución!$D$1:$Q$61,[1]Ejecución!O$1,FALSE)</f>
        <v>0</v>
      </c>
      <c r="R553" s="1">
        <f>+VLOOKUP($E553,[1]Ejecución!$D$1:$Q$61,[1]Ejecución!P$1,FALSE)</f>
        <v>0</v>
      </c>
      <c r="S553" s="15">
        <f t="shared" si="216"/>
        <v>1266624.58</v>
      </c>
    </row>
    <row r="554" spans="2:19" ht="15" hidden="1" customHeight="1" x14ac:dyDescent="0.2">
      <c r="B554" s="62" t="s">
        <v>1150</v>
      </c>
      <c r="C554" s="64"/>
      <c r="D554" s="64"/>
      <c r="E554" s="64" t="s">
        <v>473</v>
      </c>
      <c r="F554" s="17">
        <v>0</v>
      </c>
      <c r="G554" s="17">
        <f t="shared" ref="G554:R554" si="227">+G555</f>
        <v>0</v>
      </c>
      <c r="H554" s="17">
        <f t="shared" si="227"/>
        <v>0</v>
      </c>
      <c r="I554" s="17">
        <f t="shared" si="227"/>
        <v>0</v>
      </c>
      <c r="J554" s="17">
        <f t="shared" si="227"/>
        <v>0</v>
      </c>
      <c r="K554" s="17">
        <f t="shared" si="227"/>
        <v>0</v>
      </c>
      <c r="L554" s="17">
        <f t="shared" si="227"/>
        <v>0</v>
      </c>
      <c r="M554" s="17">
        <f t="shared" si="227"/>
        <v>0</v>
      </c>
      <c r="N554" s="17">
        <f t="shared" si="227"/>
        <v>0</v>
      </c>
      <c r="O554" s="17">
        <f t="shared" si="227"/>
        <v>0</v>
      </c>
      <c r="P554" s="17">
        <f t="shared" si="227"/>
        <v>0</v>
      </c>
      <c r="Q554" s="17">
        <f t="shared" si="227"/>
        <v>0</v>
      </c>
      <c r="R554" s="17">
        <f t="shared" si="227"/>
        <v>0</v>
      </c>
      <c r="S554" s="14">
        <f t="shared" si="216"/>
        <v>0</v>
      </c>
    </row>
    <row r="555" spans="2:19" ht="15" hidden="1" customHeight="1" outlineLevel="1" x14ac:dyDescent="0.2">
      <c r="B555" s="62" t="s">
        <v>1151</v>
      </c>
      <c r="C555" s="62"/>
      <c r="D555" s="62"/>
      <c r="E555" s="64" t="s">
        <v>473</v>
      </c>
      <c r="F555" s="18">
        <v>0</v>
      </c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5">
        <f t="shared" si="216"/>
        <v>0</v>
      </c>
    </row>
    <row r="556" spans="2:19" ht="15" hidden="1" customHeight="1" x14ac:dyDescent="0.2">
      <c r="B556" s="62" t="s">
        <v>1152</v>
      </c>
      <c r="C556" s="64"/>
      <c r="D556" s="64"/>
      <c r="E556" s="64" t="s">
        <v>474</v>
      </c>
      <c r="F556" s="17">
        <v>0</v>
      </c>
      <c r="G556" s="17">
        <f t="shared" ref="G556:R556" si="228">+G557</f>
        <v>0</v>
      </c>
      <c r="H556" s="17">
        <f t="shared" si="228"/>
        <v>0</v>
      </c>
      <c r="I556" s="17">
        <f t="shared" si="228"/>
        <v>0</v>
      </c>
      <c r="J556" s="17">
        <f t="shared" si="228"/>
        <v>0</v>
      </c>
      <c r="K556" s="17">
        <f t="shared" si="228"/>
        <v>0</v>
      </c>
      <c r="L556" s="17">
        <f t="shared" si="228"/>
        <v>0</v>
      </c>
      <c r="M556" s="17">
        <f t="shared" si="228"/>
        <v>0</v>
      </c>
      <c r="N556" s="17">
        <f t="shared" si="228"/>
        <v>0</v>
      </c>
      <c r="O556" s="17">
        <f t="shared" si="228"/>
        <v>0</v>
      </c>
      <c r="P556" s="17">
        <f t="shared" si="228"/>
        <v>0</v>
      </c>
      <c r="Q556" s="17">
        <f t="shared" si="228"/>
        <v>0</v>
      </c>
      <c r="R556" s="17">
        <f t="shared" si="228"/>
        <v>0</v>
      </c>
      <c r="S556" s="14">
        <f t="shared" si="216"/>
        <v>0</v>
      </c>
    </row>
    <row r="557" spans="2:19" ht="15" hidden="1" customHeight="1" outlineLevel="1" x14ac:dyDescent="0.2">
      <c r="B557" s="62" t="s">
        <v>1153</v>
      </c>
      <c r="C557" s="62"/>
      <c r="D557" s="62"/>
      <c r="E557" s="64" t="s">
        <v>474</v>
      </c>
      <c r="F557" s="18">
        <v>0</v>
      </c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5">
        <f t="shared" si="216"/>
        <v>0</v>
      </c>
    </row>
    <row r="558" spans="2:19" ht="15" hidden="1" customHeight="1" x14ac:dyDescent="0.2">
      <c r="B558" s="62" t="s">
        <v>1154</v>
      </c>
      <c r="C558" s="64"/>
      <c r="D558" s="64"/>
      <c r="E558" s="64" t="s">
        <v>475</v>
      </c>
      <c r="F558" s="13">
        <v>0</v>
      </c>
      <c r="G558" s="13">
        <f t="shared" ref="G558:R558" si="229">+G559</f>
        <v>0</v>
      </c>
      <c r="H558" s="13">
        <f t="shared" si="229"/>
        <v>0</v>
      </c>
      <c r="I558" s="13">
        <f t="shared" si="229"/>
        <v>0</v>
      </c>
      <c r="J558" s="13">
        <f t="shared" si="229"/>
        <v>0</v>
      </c>
      <c r="K558" s="13">
        <f t="shared" si="229"/>
        <v>0</v>
      </c>
      <c r="L558" s="13">
        <f t="shared" si="229"/>
        <v>0</v>
      </c>
      <c r="M558" s="13">
        <f t="shared" si="229"/>
        <v>0</v>
      </c>
      <c r="N558" s="13">
        <f t="shared" si="229"/>
        <v>0</v>
      </c>
      <c r="O558" s="13">
        <f t="shared" si="229"/>
        <v>0</v>
      </c>
      <c r="P558" s="13">
        <f t="shared" si="229"/>
        <v>0</v>
      </c>
      <c r="Q558" s="13">
        <f t="shared" si="229"/>
        <v>0</v>
      </c>
      <c r="R558" s="13">
        <f t="shared" si="229"/>
        <v>0</v>
      </c>
      <c r="S558" s="14">
        <f t="shared" si="216"/>
        <v>0</v>
      </c>
    </row>
    <row r="559" spans="2:19" ht="15" hidden="1" customHeight="1" outlineLevel="1" x14ac:dyDescent="0.2">
      <c r="B559" s="62" t="s">
        <v>1155</v>
      </c>
      <c r="C559" s="62"/>
      <c r="D559" s="62"/>
      <c r="E559" s="64" t="s">
        <v>475</v>
      </c>
      <c r="F559" s="1">
        <v>0</v>
      </c>
      <c r="G559" s="2"/>
      <c r="S559" s="15">
        <f t="shared" si="216"/>
        <v>0</v>
      </c>
    </row>
    <row r="560" spans="2:19" ht="28.5" customHeight="1" collapsed="1" x14ac:dyDescent="0.2">
      <c r="B560" s="62" t="s">
        <v>1156</v>
      </c>
      <c r="C560" s="64"/>
      <c r="D560" s="64"/>
      <c r="E560" s="62" t="s">
        <v>476</v>
      </c>
      <c r="F560" s="17">
        <v>201644617.11999997</v>
      </c>
      <c r="G560" s="13">
        <f>+VLOOKUP(E560,[1]Ejecución!$D$6:$E$52,2,FALSE)</f>
        <v>142171997.03999999</v>
      </c>
      <c r="H560" s="13">
        <f t="shared" ref="H560:R560" si="230">+H561</f>
        <v>224171922.96000001</v>
      </c>
      <c r="I560" s="13">
        <f t="shared" si="230"/>
        <v>11021396.869999999</v>
      </c>
      <c r="J560" s="13">
        <f t="shared" si="230"/>
        <v>0</v>
      </c>
      <c r="K560" s="13">
        <f t="shared" si="230"/>
        <v>0</v>
      </c>
      <c r="L560" s="13">
        <f t="shared" si="230"/>
        <v>0</v>
      </c>
      <c r="M560" s="13">
        <f t="shared" si="230"/>
        <v>0</v>
      </c>
      <c r="N560" s="13">
        <f t="shared" si="230"/>
        <v>0</v>
      </c>
      <c r="O560" s="13">
        <f t="shared" si="230"/>
        <v>0</v>
      </c>
      <c r="P560" s="13">
        <f t="shared" si="230"/>
        <v>0</v>
      </c>
      <c r="Q560" s="13">
        <f t="shared" si="230"/>
        <v>0</v>
      </c>
      <c r="R560" s="13">
        <f t="shared" si="230"/>
        <v>0</v>
      </c>
      <c r="S560" s="14">
        <f t="shared" si="216"/>
        <v>377365316.87</v>
      </c>
    </row>
    <row r="561" spans="2:22" ht="22.5" customHeight="1" outlineLevel="1" x14ac:dyDescent="0.2">
      <c r="B561" s="62" t="s">
        <v>1157</v>
      </c>
      <c r="C561" s="62"/>
      <c r="D561" s="62"/>
      <c r="E561" s="62" t="s">
        <v>476</v>
      </c>
      <c r="F561" s="1">
        <v>201644617.11999997</v>
      </c>
      <c r="G561" s="1">
        <f>+VLOOKUP($E561,[1]Ejecución!$D$1:$Q$61,[1]Ejecución!E$1,FALSE)</f>
        <v>142171997.03999999</v>
      </c>
      <c r="H561" s="1">
        <f>+VLOOKUP($E561,[1]Ejecución!$D$1:$Q$61,[1]Ejecución!F$1,FALSE)</f>
        <v>224171922.96000001</v>
      </c>
      <c r="I561" s="1">
        <f>+VLOOKUP($E561,[1]Ejecución!$D$1:$Q$61,[1]Ejecución!G$1,FALSE)</f>
        <v>11021396.869999999</v>
      </c>
      <c r="J561" s="1">
        <f>+VLOOKUP($E561,[1]Ejecución!$D$1:$Q$61,[1]Ejecución!H$1,FALSE)</f>
        <v>0</v>
      </c>
      <c r="K561" s="1">
        <f>+VLOOKUP($E561,[1]Ejecución!$D$1:$Q$61,[1]Ejecución!I$1,FALSE)</f>
        <v>0</v>
      </c>
      <c r="L561" s="1">
        <f>+VLOOKUP($E561,[1]Ejecución!$D$1:$Q$61,[1]Ejecución!J$1,FALSE)</f>
        <v>0</v>
      </c>
      <c r="M561" s="1">
        <f>+VLOOKUP($E561,[1]Ejecución!$D$1:$Q$61,[1]Ejecución!K$1,FALSE)</f>
        <v>0</v>
      </c>
      <c r="N561" s="1">
        <f>+VLOOKUP($E561,[1]Ejecución!$D$1:$Q$61,[1]Ejecución!L$1,FALSE)</f>
        <v>0</v>
      </c>
      <c r="O561" s="1">
        <f>+VLOOKUP($E561,[1]Ejecución!$D$1:$Q$61,[1]Ejecución!M$1,FALSE)</f>
        <v>0</v>
      </c>
      <c r="P561" s="1">
        <f>+VLOOKUP($E561,[1]Ejecución!$D$1:$Q$61,[1]Ejecución!N$1,FALSE)</f>
        <v>0</v>
      </c>
      <c r="Q561" s="1">
        <f>+VLOOKUP($E561,[1]Ejecución!$D$1:$Q$61,[1]Ejecución!O$1,FALSE)</f>
        <v>0</v>
      </c>
      <c r="R561" s="1">
        <f>+VLOOKUP($E561,[1]Ejecución!$D$1:$Q$61,[1]Ejecución!P$1,FALSE)</f>
        <v>0</v>
      </c>
      <c r="S561" s="15">
        <f t="shared" si="216"/>
        <v>377365316.87</v>
      </c>
    </row>
    <row r="562" spans="2:22" ht="15" hidden="1" customHeight="1" x14ac:dyDescent="0.2">
      <c r="B562" s="62" t="s">
        <v>1158</v>
      </c>
      <c r="C562" s="64"/>
      <c r="D562" s="64"/>
      <c r="E562" s="64" t="s">
        <v>477</v>
      </c>
      <c r="F562" s="1">
        <v>0</v>
      </c>
      <c r="G562" s="1">
        <f t="shared" ref="G562:R562" si="231">+G563</f>
        <v>0</v>
      </c>
      <c r="H562" s="1">
        <f t="shared" si="231"/>
        <v>0</v>
      </c>
      <c r="I562" s="1">
        <f t="shared" si="231"/>
        <v>0</v>
      </c>
      <c r="J562" s="1">
        <f t="shared" si="231"/>
        <v>0</v>
      </c>
      <c r="K562" s="1">
        <f t="shared" si="231"/>
        <v>0</v>
      </c>
      <c r="L562" s="1">
        <f t="shared" si="231"/>
        <v>0</v>
      </c>
      <c r="M562" s="1">
        <f t="shared" si="231"/>
        <v>0</v>
      </c>
      <c r="N562" s="1">
        <f t="shared" si="231"/>
        <v>0</v>
      </c>
      <c r="O562" s="1">
        <f t="shared" si="231"/>
        <v>0</v>
      </c>
      <c r="P562" s="1">
        <f t="shared" si="231"/>
        <v>0</v>
      </c>
      <c r="Q562" s="1">
        <f t="shared" si="231"/>
        <v>0</v>
      </c>
      <c r="R562" s="1">
        <f t="shared" si="231"/>
        <v>0</v>
      </c>
      <c r="S562" s="14">
        <f t="shared" si="216"/>
        <v>0</v>
      </c>
    </row>
    <row r="563" spans="2:22" ht="15" hidden="1" customHeight="1" outlineLevel="1" x14ac:dyDescent="0.2">
      <c r="B563" s="62" t="s">
        <v>1159</v>
      </c>
      <c r="C563" s="62"/>
      <c r="D563" s="62"/>
      <c r="E563" s="64" t="s">
        <v>477</v>
      </c>
      <c r="F563" s="1">
        <v>0</v>
      </c>
      <c r="G563" s="2"/>
      <c r="S563" s="15">
        <f t="shared" si="216"/>
        <v>0</v>
      </c>
    </row>
    <row r="564" spans="2:22" ht="15" hidden="1" customHeight="1" x14ac:dyDescent="0.2">
      <c r="B564" s="62" t="s">
        <v>1160</v>
      </c>
      <c r="C564" s="64"/>
      <c r="D564" s="64"/>
      <c r="E564" s="64" t="s">
        <v>478</v>
      </c>
      <c r="F564" s="13">
        <v>0</v>
      </c>
      <c r="G564" s="13">
        <f t="shared" ref="G564:R564" si="232">+G565</f>
        <v>0</v>
      </c>
      <c r="H564" s="13">
        <f t="shared" si="232"/>
        <v>7249.92</v>
      </c>
      <c r="I564" s="13">
        <f t="shared" si="232"/>
        <v>37760</v>
      </c>
      <c r="J564" s="13">
        <f t="shared" si="232"/>
        <v>0</v>
      </c>
      <c r="K564" s="13">
        <f t="shared" si="232"/>
        <v>0</v>
      </c>
      <c r="L564" s="13">
        <f t="shared" si="232"/>
        <v>0</v>
      </c>
      <c r="M564" s="13">
        <f t="shared" si="232"/>
        <v>0</v>
      </c>
      <c r="N564" s="13">
        <f t="shared" si="232"/>
        <v>0</v>
      </c>
      <c r="O564" s="13">
        <f t="shared" si="232"/>
        <v>0</v>
      </c>
      <c r="P564" s="13">
        <f t="shared" si="232"/>
        <v>0</v>
      </c>
      <c r="Q564" s="13">
        <f t="shared" si="232"/>
        <v>0</v>
      </c>
      <c r="R564" s="13">
        <f t="shared" si="232"/>
        <v>0</v>
      </c>
      <c r="S564" s="14">
        <f t="shared" si="216"/>
        <v>45009.919999999998</v>
      </c>
    </row>
    <row r="565" spans="2:22" s="35" customFormat="1" ht="15" hidden="1" customHeight="1" outlineLevel="1" x14ac:dyDescent="0.2">
      <c r="B565" s="62" t="s">
        <v>1161</v>
      </c>
      <c r="C565" s="70"/>
      <c r="D565" s="70"/>
      <c r="E565" s="64" t="s">
        <v>478</v>
      </c>
      <c r="F565" s="32">
        <v>0</v>
      </c>
      <c r="G565" s="33">
        <f>+VLOOKUP($E565,[1]Ejecución!$D$1:$Q$61,[1]Ejecución!E$1,FALSE)</f>
        <v>0</v>
      </c>
      <c r="H565" s="33">
        <f>+VLOOKUP($E565,[1]Ejecución!$D$1:$Q$61,[1]Ejecución!F$1,FALSE)</f>
        <v>7249.92</v>
      </c>
      <c r="I565" s="33">
        <f>+VLOOKUP($E565,[1]Ejecución!$D$1:$Q$61,[1]Ejecución!G$1,FALSE)</f>
        <v>37760</v>
      </c>
      <c r="J565" s="33">
        <f>+VLOOKUP($E565,[1]Ejecución!$D$1:$Q$61,[1]Ejecución!H$1,FALSE)</f>
        <v>0</v>
      </c>
      <c r="K565" s="33">
        <f>+VLOOKUP($E565,[1]Ejecución!$D$1:$Q$61,[1]Ejecución!I$1,FALSE)</f>
        <v>0</v>
      </c>
      <c r="L565" s="33">
        <f>+VLOOKUP($E565,[1]Ejecución!$D$1:$Q$61,[1]Ejecución!J$1,FALSE)</f>
        <v>0</v>
      </c>
      <c r="M565" s="33">
        <f>+VLOOKUP($E565,[1]Ejecución!$D$1:$Q$61,[1]Ejecución!K$1,FALSE)</f>
        <v>0</v>
      </c>
      <c r="N565" s="33">
        <f>+VLOOKUP($E565,[1]Ejecución!$D$1:$Q$61,[1]Ejecución!L$1,FALSE)</f>
        <v>0</v>
      </c>
      <c r="O565" s="33">
        <f>+VLOOKUP($E565,[1]Ejecución!$D$1:$Q$61,[1]Ejecución!M$1,FALSE)</f>
        <v>0</v>
      </c>
      <c r="P565" s="33">
        <f>+VLOOKUP($E565,[1]Ejecución!$D$1:$Q$61,[1]Ejecución!N$1,FALSE)</f>
        <v>0</v>
      </c>
      <c r="Q565" s="33">
        <f>+VLOOKUP($E565,[1]Ejecución!$D$1:$Q$61,[1]Ejecución!O$1,FALSE)</f>
        <v>0</v>
      </c>
      <c r="R565" s="33">
        <f>+VLOOKUP($E565,[1]Ejecución!$D$1:$Q$61,[1]Ejecución!P$1,FALSE)</f>
        <v>0</v>
      </c>
      <c r="S565" s="34">
        <f t="shared" si="216"/>
        <v>45009.919999999998</v>
      </c>
      <c r="V565" s="36"/>
    </row>
    <row r="566" spans="2:22" ht="15" hidden="1" customHeight="1" x14ac:dyDescent="0.2">
      <c r="B566" s="62" t="s">
        <v>1162</v>
      </c>
      <c r="C566" s="64"/>
      <c r="D566" s="64"/>
      <c r="E566" s="64" t="s">
        <v>479</v>
      </c>
      <c r="F566" s="17">
        <v>0</v>
      </c>
      <c r="G566" s="17">
        <f t="shared" ref="G566:R566" si="233">+G567+G569</f>
        <v>0</v>
      </c>
      <c r="H566" s="13">
        <f t="shared" si="233"/>
        <v>669395.12</v>
      </c>
      <c r="I566" s="17">
        <f t="shared" si="233"/>
        <v>0</v>
      </c>
      <c r="J566" s="17">
        <f t="shared" si="233"/>
        <v>0</v>
      </c>
      <c r="K566" s="17">
        <f t="shared" si="233"/>
        <v>0</v>
      </c>
      <c r="L566" s="17">
        <f t="shared" si="233"/>
        <v>0</v>
      </c>
      <c r="M566" s="17">
        <f t="shared" si="233"/>
        <v>0</v>
      </c>
      <c r="N566" s="17">
        <f t="shared" si="233"/>
        <v>0</v>
      </c>
      <c r="O566" s="17">
        <f t="shared" si="233"/>
        <v>0</v>
      </c>
      <c r="P566" s="17">
        <f t="shared" si="233"/>
        <v>0</v>
      </c>
      <c r="Q566" s="17">
        <f t="shared" si="233"/>
        <v>0</v>
      </c>
      <c r="R566" s="17">
        <f t="shared" si="233"/>
        <v>0</v>
      </c>
      <c r="S566" s="14">
        <f t="shared" si="216"/>
        <v>669395.12</v>
      </c>
    </row>
    <row r="567" spans="2:22" ht="15" hidden="1" customHeight="1" x14ac:dyDescent="0.2">
      <c r="B567" s="62" t="s">
        <v>1163</v>
      </c>
      <c r="C567" s="64"/>
      <c r="D567" s="64"/>
      <c r="E567" s="64" t="s">
        <v>480</v>
      </c>
      <c r="F567" s="17">
        <v>0</v>
      </c>
      <c r="G567" s="17">
        <f t="shared" ref="G567:R567" si="234">+G568</f>
        <v>0</v>
      </c>
      <c r="H567" s="17">
        <f t="shared" si="234"/>
        <v>0</v>
      </c>
      <c r="I567" s="17">
        <f t="shared" si="234"/>
        <v>0</v>
      </c>
      <c r="J567" s="17">
        <f t="shared" si="234"/>
        <v>0</v>
      </c>
      <c r="K567" s="17">
        <f t="shared" si="234"/>
        <v>0</v>
      </c>
      <c r="L567" s="17">
        <f t="shared" si="234"/>
        <v>0</v>
      </c>
      <c r="M567" s="17">
        <f t="shared" si="234"/>
        <v>0</v>
      </c>
      <c r="N567" s="17">
        <f t="shared" si="234"/>
        <v>0</v>
      </c>
      <c r="O567" s="17">
        <f t="shared" si="234"/>
        <v>0</v>
      </c>
      <c r="P567" s="17">
        <f t="shared" si="234"/>
        <v>0</v>
      </c>
      <c r="Q567" s="17">
        <f t="shared" si="234"/>
        <v>0</v>
      </c>
      <c r="R567" s="17">
        <f t="shared" si="234"/>
        <v>0</v>
      </c>
      <c r="S567" s="14">
        <f t="shared" si="216"/>
        <v>0</v>
      </c>
    </row>
    <row r="568" spans="2:22" ht="15" hidden="1" customHeight="1" outlineLevel="1" x14ac:dyDescent="0.2">
      <c r="B568" s="62" t="s">
        <v>1164</v>
      </c>
      <c r="C568" s="62"/>
      <c r="D568" s="62"/>
      <c r="E568" s="64" t="s">
        <v>480</v>
      </c>
      <c r="F568" s="17">
        <v>0</v>
      </c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5">
        <f t="shared" si="216"/>
        <v>0</v>
      </c>
    </row>
    <row r="569" spans="2:22" ht="15" hidden="1" customHeight="1" x14ac:dyDescent="0.2">
      <c r="B569" s="62" t="s">
        <v>1165</v>
      </c>
      <c r="C569" s="64"/>
      <c r="D569" s="64"/>
      <c r="E569" s="64" t="s">
        <v>481</v>
      </c>
      <c r="F569" s="17">
        <v>0</v>
      </c>
      <c r="G569" s="17">
        <f t="shared" ref="G569:R569" si="235">+G570</f>
        <v>0</v>
      </c>
      <c r="H569" s="13">
        <f t="shared" si="235"/>
        <v>669395.12</v>
      </c>
      <c r="I569" s="17">
        <f t="shared" si="235"/>
        <v>0</v>
      </c>
      <c r="J569" s="17">
        <f t="shared" si="235"/>
        <v>0</v>
      </c>
      <c r="K569" s="17">
        <f t="shared" si="235"/>
        <v>0</v>
      </c>
      <c r="L569" s="17">
        <f t="shared" si="235"/>
        <v>0</v>
      </c>
      <c r="M569" s="17">
        <f t="shared" si="235"/>
        <v>0</v>
      </c>
      <c r="N569" s="17">
        <f t="shared" si="235"/>
        <v>0</v>
      </c>
      <c r="O569" s="17">
        <f t="shared" si="235"/>
        <v>0</v>
      </c>
      <c r="P569" s="17">
        <f t="shared" si="235"/>
        <v>0</v>
      </c>
      <c r="Q569" s="17">
        <f t="shared" si="235"/>
        <v>0</v>
      </c>
      <c r="R569" s="17">
        <f t="shared" si="235"/>
        <v>0</v>
      </c>
      <c r="S569" s="14">
        <f t="shared" si="216"/>
        <v>669395.12</v>
      </c>
    </row>
    <row r="570" spans="2:22" ht="15" hidden="1" customHeight="1" outlineLevel="1" x14ac:dyDescent="0.2">
      <c r="B570" s="62" t="s">
        <v>1166</v>
      </c>
      <c r="C570" s="62"/>
      <c r="D570" s="62"/>
      <c r="E570" s="64" t="s">
        <v>481</v>
      </c>
      <c r="F570" s="17">
        <v>0</v>
      </c>
      <c r="G570" s="17">
        <f>+VLOOKUP($E570,[1]Ejecución!$D$1:$Q$61,[1]Ejecución!E$1,FALSE)</f>
        <v>0</v>
      </c>
      <c r="H570" s="17">
        <f>+VLOOKUP($E570,[1]Ejecución!$D$1:$Q$61,[1]Ejecución!F$1,FALSE)</f>
        <v>669395.12</v>
      </c>
      <c r="I570" s="17">
        <f>+VLOOKUP($E570,[1]Ejecución!$D$1:$Q$61,[1]Ejecución!G$1,FALSE)</f>
        <v>0</v>
      </c>
      <c r="J570" s="17">
        <f>+VLOOKUP($E570,[1]Ejecución!$D$1:$Q$61,[1]Ejecución!H$1,FALSE)</f>
        <v>0</v>
      </c>
      <c r="K570" s="17">
        <f>+VLOOKUP($E570,[1]Ejecución!$D$1:$Q$61,[1]Ejecución!I$1,FALSE)</f>
        <v>0</v>
      </c>
      <c r="L570" s="17">
        <f>+VLOOKUP($E570,[1]Ejecución!$D$1:$Q$61,[1]Ejecución!J$1,FALSE)</f>
        <v>0</v>
      </c>
      <c r="M570" s="17">
        <f>+VLOOKUP($E570,[1]Ejecución!$D$1:$Q$61,[1]Ejecución!K$1,FALSE)</f>
        <v>0</v>
      </c>
      <c r="N570" s="17">
        <f>+VLOOKUP($E570,[1]Ejecución!$D$1:$Q$61,[1]Ejecución!L$1,FALSE)</f>
        <v>0</v>
      </c>
      <c r="O570" s="17">
        <f>+VLOOKUP($E570,[1]Ejecución!$D$1:$Q$61,[1]Ejecución!M$1,FALSE)</f>
        <v>0</v>
      </c>
      <c r="P570" s="17">
        <f>+VLOOKUP($E570,[1]Ejecución!$D$1:$Q$61,[1]Ejecución!N$1,FALSE)</f>
        <v>0</v>
      </c>
      <c r="Q570" s="17">
        <f>+VLOOKUP($E570,[1]Ejecución!$D$1:$Q$61,[1]Ejecución!O$1,FALSE)</f>
        <v>0</v>
      </c>
      <c r="R570" s="17">
        <f>+VLOOKUP($E570,[1]Ejecución!$D$1:$Q$61,[1]Ejecución!P$1,FALSE)</f>
        <v>0</v>
      </c>
      <c r="S570" s="15">
        <f t="shared" si="216"/>
        <v>669395.12</v>
      </c>
    </row>
    <row r="571" spans="2:22" ht="15" hidden="1" customHeight="1" x14ac:dyDescent="0.2">
      <c r="B571" s="62" t="s">
        <v>1167</v>
      </c>
      <c r="C571" s="64"/>
      <c r="D571" s="64"/>
      <c r="E571" s="64" t="s">
        <v>482</v>
      </c>
      <c r="F571" s="17">
        <v>0</v>
      </c>
      <c r="G571" s="17">
        <f t="shared" ref="G571:R571" si="236">+G572+G574+G576+G578+G580+G582+G584+G586+G588</f>
        <v>0</v>
      </c>
      <c r="H571" s="17">
        <f t="shared" si="236"/>
        <v>0</v>
      </c>
      <c r="I571" s="17">
        <f t="shared" si="236"/>
        <v>0</v>
      </c>
      <c r="J571" s="17">
        <f t="shared" si="236"/>
        <v>0</v>
      </c>
      <c r="K571" s="17">
        <f t="shared" si="236"/>
        <v>0</v>
      </c>
      <c r="L571" s="17">
        <f t="shared" si="236"/>
        <v>0</v>
      </c>
      <c r="M571" s="17">
        <f t="shared" si="236"/>
        <v>0</v>
      </c>
      <c r="N571" s="17">
        <f t="shared" si="236"/>
        <v>0</v>
      </c>
      <c r="O571" s="17">
        <f t="shared" si="236"/>
        <v>0</v>
      </c>
      <c r="P571" s="17">
        <f t="shared" si="236"/>
        <v>0</v>
      </c>
      <c r="Q571" s="17">
        <f t="shared" si="236"/>
        <v>0</v>
      </c>
      <c r="R571" s="17">
        <f t="shared" si="236"/>
        <v>0</v>
      </c>
      <c r="S571" s="14">
        <f t="shared" si="216"/>
        <v>0</v>
      </c>
    </row>
    <row r="572" spans="2:22" ht="15" hidden="1" customHeight="1" x14ac:dyDescent="0.2">
      <c r="B572" s="62" t="s">
        <v>1168</v>
      </c>
      <c r="C572" s="64"/>
      <c r="D572" s="64"/>
      <c r="E572" s="64" t="s">
        <v>483</v>
      </c>
      <c r="F572" s="17">
        <v>0</v>
      </c>
      <c r="G572" s="17">
        <f t="shared" ref="G572:R572" si="237">+G573</f>
        <v>0</v>
      </c>
      <c r="H572" s="17">
        <f t="shared" si="237"/>
        <v>0</v>
      </c>
      <c r="I572" s="17">
        <f t="shared" si="237"/>
        <v>0</v>
      </c>
      <c r="J572" s="17">
        <f t="shared" si="237"/>
        <v>0</v>
      </c>
      <c r="K572" s="17">
        <f t="shared" si="237"/>
        <v>0</v>
      </c>
      <c r="L572" s="17">
        <f t="shared" si="237"/>
        <v>0</v>
      </c>
      <c r="M572" s="17">
        <f t="shared" si="237"/>
        <v>0</v>
      </c>
      <c r="N572" s="17">
        <f t="shared" si="237"/>
        <v>0</v>
      </c>
      <c r="O572" s="17">
        <f t="shared" si="237"/>
        <v>0</v>
      </c>
      <c r="P572" s="17">
        <f t="shared" si="237"/>
        <v>0</v>
      </c>
      <c r="Q572" s="17">
        <f t="shared" si="237"/>
        <v>0</v>
      </c>
      <c r="R572" s="17">
        <f t="shared" si="237"/>
        <v>0</v>
      </c>
      <c r="S572" s="14">
        <f t="shared" si="216"/>
        <v>0</v>
      </c>
    </row>
    <row r="573" spans="2:22" ht="15" hidden="1" customHeight="1" outlineLevel="1" x14ac:dyDescent="0.2">
      <c r="B573" s="62" t="s">
        <v>1169</v>
      </c>
      <c r="C573" s="62"/>
      <c r="D573" s="62"/>
      <c r="E573" s="64" t="s">
        <v>483</v>
      </c>
      <c r="F573" s="17">
        <v>0</v>
      </c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5">
        <f t="shared" si="216"/>
        <v>0</v>
      </c>
    </row>
    <row r="574" spans="2:22" ht="15" hidden="1" customHeight="1" x14ac:dyDescent="0.2">
      <c r="B574" s="62" t="s">
        <v>1170</v>
      </c>
      <c r="C574" s="64"/>
      <c r="D574" s="64"/>
      <c r="E574" s="64" t="s">
        <v>484</v>
      </c>
      <c r="F574" s="17">
        <v>0</v>
      </c>
      <c r="G574" s="17">
        <f t="shared" ref="G574:R574" si="238">+G575</f>
        <v>0</v>
      </c>
      <c r="H574" s="17">
        <f t="shared" si="238"/>
        <v>0</v>
      </c>
      <c r="I574" s="17">
        <f t="shared" si="238"/>
        <v>0</v>
      </c>
      <c r="J574" s="17">
        <f t="shared" si="238"/>
        <v>0</v>
      </c>
      <c r="K574" s="17">
        <f t="shared" si="238"/>
        <v>0</v>
      </c>
      <c r="L574" s="17">
        <f t="shared" si="238"/>
        <v>0</v>
      </c>
      <c r="M574" s="17">
        <f t="shared" si="238"/>
        <v>0</v>
      </c>
      <c r="N574" s="17">
        <f t="shared" si="238"/>
        <v>0</v>
      </c>
      <c r="O574" s="17">
        <f t="shared" si="238"/>
        <v>0</v>
      </c>
      <c r="P574" s="17">
        <f t="shared" si="238"/>
        <v>0</v>
      </c>
      <c r="Q574" s="17">
        <f t="shared" si="238"/>
        <v>0</v>
      </c>
      <c r="R574" s="17">
        <f t="shared" si="238"/>
        <v>0</v>
      </c>
      <c r="S574" s="14">
        <f t="shared" si="216"/>
        <v>0</v>
      </c>
    </row>
    <row r="575" spans="2:22" ht="15" hidden="1" customHeight="1" outlineLevel="1" x14ac:dyDescent="0.2">
      <c r="B575" s="62" t="s">
        <v>1171</v>
      </c>
      <c r="C575" s="62"/>
      <c r="D575" s="62"/>
      <c r="E575" s="64" t="s">
        <v>484</v>
      </c>
      <c r="F575" s="17">
        <v>0</v>
      </c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5">
        <f t="shared" si="216"/>
        <v>0</v>
      </c>
    </row>
    <row r="576" spans="2:22" ht="15" hidden="1" customHeight="1" x14ac:dyDescent="0.2">
      <c r="B576" s="62" t="s">
        <v>1172</v>
      </c>
      <c r="C576" s="64"/>
      <c r="D576" s="64"/>
      <c r="E576" s="64" t="s">
        <v>485</v>
      </c>
      <c r="F576" s="17">
        <v>0</v>
      </c>
      <c r="G576" s="17">
        <f t="shared" ref="G576:R576" si="239">+G577</f>
        <v>0</v>
      </c>
      <c r="H576" s="17">
        <f t="shared" si="239"/>
        <v>0</v>
      </c>
      <c r="I576" s="17">
        <f t="shared" si="239"/>
        <v>0</v>
      </c>
      <c r="J576" s="17">
        <f t="shared" si="239"/>
        <v>0</v>
      </c>
      <c r="K576" s="17">
        <f t="shared" si="239"/>
        <v>0</v>
      </c>
      <c r="L576" s="17">
        <f t="shared" si="239"/>
        <v>0</v>
      </c>
      <c r="M576" s="17">
        <f t="shared" si="239"/>
        <v>0</v>
      </c>
      <c r="N576" s="17">
        <f t="shared" si="239"/>
        <v>0</v>
      </c>
      <c r="O576" s="17">
        <f t="shared" si="239"/>
        <v>0</v>
      </c>
      <c r="P576" s="17">
        <f t="shared" si="239"/>
        <v>0</v>
      </c>
      <c r="Q576" s="17">
        <f t="shared" si="239"/>
        <v>0</v>
      </c>
      <c r="R576" s="17">
        <f t="shared" si="239"/>
        <v>0</v>
      </c>
      <c r="S576" s="14">
        <f t="shared" si="216"/>
        <v>0</v>
      </c>
    </row>
    <row r="577" spans="2:22" ht="15" hidden="1" customHeight="1" outlineLevel="1" x14ac:dyDescent="0.2">
      <c r="B577" s="62" t="s">
        <v>1173</v>
      </c>
      <c r="C577" s="62"/>
      <c r="D577" s="62"/>
      <c r="E577" s="64" t="s">
        <v>485</v>
      </c>
      <c r="F577" s="17">
        <v>0</v>
      </c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5">
        <f t="shared" si="216"/>
        <v>0</v>
      </c>
    </row>
    <row r="578" spans="2:22" ht="15" hidden="1" customHeight="1" x14ac:dyDescent="0.2">
      <c r="B578" s="62" t="s">
        <v>1174</v>
      </c>
      <c r="C578" s="64"/>
      <c r="D578" s="64"/>
      <c r="E578" s="64" t="s">
        <v>486</v>
      </c>
      <c r="F578" s="17">
        <v>0</v>
      </c>
      <c r="G578" s="17">
        <f t="shared" ref="G578:R578" si="240">+G579</f>
        <v>0</v>
      </c>
      <c r="H578" s="17">
        <f t="shared" si="240"/>
        <v>0</v>
      </c>
      <c r="I578" s="17">
        <f t="shared" si="240"/>
        <v>0</v>
      </c>
      <c r="J578" s="17">
        <f t="shared" si="240"/>
        <v>0</v>
      </c>
      <c r="K578" s="17">
        <f t="shared" si="240"/>
        <v>0</v>
      </c>
      <c r="L578" s="17">
        <f t="shared" si="240"/>
        <v>0</v>
      </c>
      <c r="M578" s="17">
        <f t="shared" si="240"/>
        <v>0</v>
      </c>
      <c r="N578" s="17">
        <f t="shared" si="240"/>
        <v>0</v>
      </c>
      <c r="O578" s="17">
        <f t="shared" si="240"/>
        <v>0</v>
      </c>
      <c r="P578" s="17">
        <f t="shared" si="240"/>
        <v>0</v>
      </c>
      <c r="Q578" s="17">
        <f t="shared" si="240"/>
        <v>0</v>
      </c>
      <c r="R578" s="17">
        <f t="shared" si="240"/>
        <v>0</v>
      </c>
      <c r="S578" s="14">
        <f t="shared" si="216"/>
        <v>0</v>
      </c>
    </row>
    <row r="579" spans="2:22" ht="15" hidden="1" customHeight="1" outlineLevel="1" x14ac:dyDescent="0.2">
      <c r="B579" s="62" t="s">
        <v>1175</v>
      </c>
      <c r="C579" s="62"/>
      <c r="D579" s="62"/>
      <c r="E579" s="64" t="s">
        <v>486</v>
      </c>
      <c r="F579" s="17">
        <v>0</v>
      </c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5">
        <f t="shared" si="216"/>
        <v>0</v>
      </c>
    </row>
    <row r="580" spans="2:22" ht="15" hidden="1" customHeight="1" x14ac:dyDescent="0.2">
      <c r="B580" s="62" t="s">
        <v>1176</v>
      </c>
      <c r="C580" s="64"/>
      <c r="D580" s="64"/>
      <c r="E580" s="64" t="s">
        <v>487</v>
      </c>
      <c r="F580" s="17">
        <v>0</v>
      </c>
      <c r="G580" s="17">
        <f t="shared" ref="G580:R580" si="241">+G581</f>
        <v>0</v>
      </c>
      <c r="H580" s="17">
        <f t="shared" si="241"/>
        <v>0</v>
      </c>
      <c r="I580" s="17">
        <f t="shared" si="241"/>
        <v>0</v>
      </c>
      <c r="J580" s="17">
        <f t="shared" si="241"/>
        <v>0</v>
      </c>
      <c r="K580" s="17">
        <f t="shared" si="241"/>
        <v>0</v>
      </c>
      <c r="L580" s="17">
        <f t="shared" si="241"/>
        <v>0</v>
      </c>
      <c r="M580" s="17">
        <f t="shared" si="241"/>
        <v>0</v>
      </c>
      <c r="N580" s="17">
        <f t="shared" si="241"/>
        <v>0</v>
      </c>
      <c r="O580" s="17">
        <f t="shared" si="241"/>
        <v>0</v>
      </c>
      <c r="P580" s="17">
        <f t="shared" si="241"/>
        <v>0</v>
      </c>
      <c r="Q580" s="17">
        <f t="shared" si="241"/>
        <v>0</v>
      </c>
      <c r="R580" s="17">
        <f t="shared" si="241"/>
        <v>0</v>
      </c>
      <c r="S580" s="14">
        <f t="shared" si="216"/>
        <v>0</v>
      </c>
    </row>
    <row r="581" spans="2:22" ht="15" hidden="1" customHeight="1" outlineLevel="1" x14ac:dyDescent="0.2">
      <c r="B581" s="62" t="s">
        <v>1177</v>
      </c>
      <c r="C581" s="62"/>
      <c r="D581" s="62"/>
      <c r="E581" s="64" t="s">
        <v>487</v>
      </c>
      <c r="F581" s="17">
        <v>0</v>
      </c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5">
        <f t="shared" si="216"/>
        <v>0</v>
      </c>
    </row>
    <row r="582" spans="2:22" ht="15" hidden="1" customHeight="1" x14ac:dyDescent="0.2">
      <c r="B582" s="62" t="s">
        <v>1178</v>
      </c>
      <c r="C582" s="64"/>
      <c r="D582" s="64"/>
      <c r="E582" s="64" t="s">
        <v>488</v>
      </c>
      <c r="F582" s="17">
        <v>0</v>
      </c>
      <c r="G582" s="17">
        <f t="shared" ref="G582:R582" si="242">+G583</f>
        <v>0</v>
      </c>
      <c r="H582" s="17">
        <f t="shared" si="242"/>
        <v>0</v>
      </c>
      <c r="I582" s="17">
        <f t="shared" si="242"/>
        <v>0</v>
      </c>
      <c r="J582" s="17">
        <f t="shared" si="242"/>
        <v>0</v>
      </c>
      <c r="K582" s="17">
        <f t="shared" si="242"/>
        <v>0</v>
      </c>
      <c r="L582" s="17">
        <f t="shared" si="242"/>
        <v>0</v>
      </c>
      <c r="M582" s="17">
        <f t="shared" si="242"/>
        <v>0</v>
      </c>
      <c r="N582" s="17">
        <f t="shared" si="242"/>
        <v>0</v>
      </c>
      <c r="O582" s="17">
        <f t="shared" si="242"/>
        <v>0</v>
      </c>
      <c r="P582" s="17">
        <f t="shared" si="242"/>
        <v>0</v>
      </c>
      <c r="Q582" s="17">
        <f t="shared" si="242"/>
        <v>0</v>
      </c>
      <c r="R582" s="17">
        <f t="shared" si="242"/>
        <v>0</v>
      </c>
      <c r="S582" s="14">
        <f t="shared" si="216"/>
        <v>0</v>
      </c>
    </row>
    <row r="583" spans="2:22" ht="15" hidden="1" customHeight="1" outlineLevel="1" x14ac:dyDescent="0.2">
      <c r="B583" s="62" t="s">
        <v>1179</v>
      </c>
      <c r="C583" s="62"/>
      <c r="D583" s="62"/>
      <c r="E583" s="64" t="s">
        <v>488</v>
      </c>
      <c r="F583" s="17">
        <v>0</v>
      </c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5">
        <f t="shared" si="216"/>
        <v>0</v>
      </c>
    </row>
    <row r="584" spans="2:22" ht="15" hidden="1" customHeight="1" x14ac:dyDescent="0.2">
      <c r="B584" s="62" t="s">
        <v>1180</v>
      </c>
      <c r="C584" s="64"/>
      <c r="D584" s="64"/>
      <c r="E584" s="64" t="s">
        <v>489</v>
      </c>
      <c r="F584" s="17">
        <v>0</v>
      </c>
      <c r="G584" s="17">
        <f t="shared" ref="G584:R584" si="243">+G585</f>
        <v>0</v>
      </c>
      <c r="H584" s="17">
        <f t="shared" si="243"/>
        <v>0</v>
      </c>
      <c r="I584" s="17">
        <f t="shared" si="243"/>
        <v>0</v>
      </c>
      <c r="J584" s="17">
        <f t="shared" si="243"/>
        <v>0</v>
      </c>
      <c r="K584" s="17">
        <f t="shared" si="243"/>
        <v>0</v>
      </c>
      <c r="L584" s="17">
        <f t="shared" si="243"/>
        <v>0</v>
      </c>
      <c r="M584" s="17">
        <f t="shared" si="243"/>
        <v>0</v>
      </c>
      <c r="N584" s="17">
        <f t="shared" si="243"/>
        <v>0</v>
      </c>
      <c r="O584" s="17">
        <f t="shared" si="243"/>
        <v>0</v>
      </c>
      <c r="P584" s="17">
        <f t="shared" si="243"/>
        <v>0</v>
      </c>
      <c r="Q584" s="17">
        <f t="shared" si="243"/>
        <v>0</v>
      </c>
      <c r="R584" s="17">
        <f t="shared" si="243"/>
        <v>0</v>
      </c>
      <c r="S584" s="14">
        <f t="shared" si="216"/>
        <v>0</v>
      </c>
    </row>
    <row r="585" spans="2:22" ht="15" hidden="1" customHeight="1" outlineLevel="1" x14ac:dyDescent="0.2">
      <c r="B585" s="62" t="s">
        <v>1181</v>
      </c>
      <c r="C585" s="62"/>
      <c r="D585" s="62"/>
      <c r="E585" s="64" t="s">
        <v>489</v>
      </c>
      <c r="F585" s="17">
        <v>0</v>
      </c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5">
        <f t="shared" si="216"/>
        <v>0</v>
      </c>
    </row>
    <row r="586" spans="2:22" ht="15" hidden="1" customHeight="1" x14ac:dyDescent="0.2">
      <c r="B586" s="62" t="s">
        <v>1182</v>
      </c>
      <c r="C586" s="64"/>
      <c r="D586" s="64"/>
      <c r="E586" s="64" t="s">
        <v>490</v>
      </c>
      <c r="F586" s="17">
        <v>0</v>
      </c>
      <c r="G586" s="17">
        <f t="shared" ref="G586:R586" si="244">+G587</f>
        <v>0</v>
      </c>
      <c r="H586" s="17">
        <f t="shared" si="244"/>
        <v>0</v>
      </c>
      <c r="I586" s="17">
        <f t="shared" si="244"/>
        <v>0</v>
      </c>
      <c r="J586" s="17">
        <f t="shared" si="244"/>
        <v>0</v>
      </c>
      <c r="K586" s="17">
        <f t="shared" si="244"/>
        <v>0</v>
      </c>
      <c r="L586" s="17">
        <f t="shared" si="244"/>
        <v>0</v>
      </c>
      <c r="M586" s="17">
        <f t="shared" si="244"/>
        <v>0</v>
      </c>
      <c r="N586" s="17">
        <f t="shared" si="244"/>
        <v>0</v>
      </c>
      <c r="O586" s="17">
        <f t="shared" si="244"/>
        <v>0</v>
      </c>
      <c r="P586" s="17">
        <f t="shared" si="244"/>
        <v>0</v>
      </c>
      <c r="Q586" s="17">
        <f t="shared" si="244"/>
        <v>0</v>
      </c>
      <c r="R586" s="17">
        <f t="shared" si="244"/>
        <v>0</v>
      </c>
      <c r="S586" s="14">
        <f t="shared" si="216"/>
        <v>0</v>
      </c>
    </row>
    <row r="587" spans="2:22" ht="15" hidden="1" customHeight="1" outlineLevel="1" x14ac:dyDescent="0.2">
      <c r="B587" s="62" t="s">
        <v>1183</v>
      </c>
      <c r="C587" s="62"/>
      <c r="D587" s="62"/>
      <c r="E587" s="64" t="s">
        <v>490</v>
      </c>
      <c r="F587" s="17">
        <v>0</v>
      </c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5">
        <f t="shared" si="216"/>
        <v>0</v>
      </c>
    </row>
    <row r="588" spans="2:22" ht="15" hidden="1" customHeight="1" x14ac:dyDescent="0.2">
      <c r="B588" s="62" t="s">
        <v>1184</v>
      </c>
      <c r="C588" s="64"/>
      <c r="D588" s="64"/>
      <c r="E588" s="64" t="s">
        <v>491</v>
      </c>
      <c r="F588" s="17">
        <v>0</v>
      </c>
      <c r="G588" s="17">
        <f t="shared" ref="G588:R588" si="245">+G589</f>
        <v>0</v>
      </c>
      <c r="H588" s="17">
        <f t="shared" si="245"/>
        <v>0</v>
      </c>
      <c r="I588" s="17">
        <f t="shared" si="245"/>
        <v>0</v>
      </c>
      <c r="J588" s="17">
        <f t="shared" si="245"/>
        <v>0</v>
      </c>
      <c r="K588" s="17">
        <f t="shared" si="245"/>
        <v>0</v>
      </c>
      <c r="L588" s="17">
        <f t="shared" si="245"/>
        <v>0</v>
      </c>
      <c r="M588" s="17">
        <f t="shared" si="245"/>
        <v>0</v>
      </c>
      <c r="N588" s="17">
        <f t="shared" si="245"/>
        <v>0</v>
      </c>
      <c r="O588" s="17">
        <f t="shared" si="245"/>
        <v>0</v>
      </c>
      <c r="P588" s="17">
        <f t="shared" si="245"/>
        <v>0</v>
      </c>
      <c r="Q588" s="17">
        <f t="shared" si="245"/>
        <v>0</v>
      </c>
      <c r="R588" s="17">
        <f t="shared" si="245"/>
        <v>0</v>
      </c>
      <c r="S588" s="14">
        <f t="shared" si="216"/>
        <v>0</v>
      </c>
    </row>
    <row r="589" spans="2:22" ht="15" hidden="1" customHeight="1" outlineLevel="1" x14ac:dyDescent="0.2">
      <c r="B589" s="62" t="s">
        <v>1185</v>
      </c>
      <c r="C589" s="62"/>
      <c r="D589" s="62"/>
      <c r="E589" s="64" t="s">
        <v>491</v>
      </c>
      <c r="F589" s="17">
        <v>0</v>
      </c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5">
        <f t="shared" si="216"/>
        <v>0</v>
      </c>
    </row>
    <row r="590" spans="2:22" s="6" customFormat="1" ht="14.25" customHeight="1" collapsed="1" x14ac:dyDescent="0.2">
      <c r="B590" s="64" t="s">
        <v>1186</v>
      </c>
      <c r="C590" s="64"/>
      <c r="D590" s="64"/>
      <c r="E590" s="64" t="s">
        <v>492</v>
      </c>
      <c r="F590" s="13">
        <v>49259143.909999996</v>
      </c>
      <c r="G590" s="13">
        <f t="shared" ref="G590:R590" si="246">+G591+G593+G595+G598+G600+G602+G604+G611+G606</f>
        <v>0</v>
      </c>
      <c r="H590" s="13">
        <f t="shared" si="246"/>
        <v>984319.71999999799</v>
      </c>
      <c r="I590" s="13">
        <f t="shared" si="246"/>
        <v>36190370.300000004</v>
      </c>
      <c r="J590" s="13">
        <f t="shared" si="246"/>
        <v>0</v>
      </c>
      <c r="K590" s="13">
        <f t="shared" si="246"/>
        <v>0</v>
      </c>
      <c r="L590" s="13">
        <f t="shared" si="246"/>
        <v>0</v>
      </c>
      <c r="M590" s="13">
        <f t="shared" si="246"/>
        <v>0</v>
      </c>
      <c r="N590" s="13">
        <f t="shared" si="246"/>
        <v>0</v>
      </c>
      <c r="O590" s="13">
        <f t="shared" si="246"/>
        <v>0</v>
      </c>
      <c r="P590" s="13">
        <f t="shared" si="246"/>
        <v>0</v>
      </c>
      <c r="Q590" s="13">
        <f t="shared" si="246"/>
        <v>0</v>
      </c>
      <c r="R590" s="13">
        <f t="shared" si="246"/>
        <v>0</v>
      </c>
      <c r="S590" s="14">
        <f t="shared" si="216"/>
        <v>37174690.020000003</v>
      </c>
      <c r="V590" s="9"/>
    </row>
    <row r="591" spans="2:22" ht="15" hidden="1" customHeight="1" x14ac:dyDescent="0.2">
      <c r="B591" s="62" t="s">
        <v>1187</v>
      </c>
      <c r="C591" s="64"/>
      <c r="D591" s="64"/>
      <c r="E591" s="64" t="s">
        <v>493</v>
      </c>
      <c r="F591" s="17">
        <v>0</v>
      </c>
      <c r="G591" s="17">
        <f t="shared" ref="G591:R591" si="247">+G592</f>
        <v>0</v>
      </c>
      <c r="H591" s="17">
        <f t="shared" si="247"/>
        <v>0</v>
      </c>
      <c r="I591" s="17">
        <f t="shared" si="247"/>
        <v>0</v>
      </c>
      <c r="J591" s="17">
        <f t="shared" si="247"/>
        <v>0</v>
      </c>
      <c r="K591" s="17">
        <f t="shared" si="247"/>
        <v>0</v>
      </c>
      <c r="L591" s="17">
        <f t="shared" si="247"/>
        <v>0</v>
      </c>
      <c r="M591" s="17">
        <f t="shared" si="247"/>
        <v>0</v>
      </c>
      <c r="N591" s="17">
        <f t="shared" si="247"/>
        <v>0</v>
      </c>
      <c r="O591" s="17">
        <f t="shared" si="247"/>
        <v>0</v>
      </c>
      <c r="P591" s="17">
        <f t="shared" si="247"/>
        <v>0</v>
      </c>
      <c r="Q591" s="17">
        <f t="shared" si="247"/>
        <v>0</v>
      </c>
      <c r="R591" s="17">
        <f t="shared" si="247"/>
        <v>0</v>
      </c>
      <c r="S591" s="14">
        <f t="shared" si="216"/>
        <v>0</v>
      </c>
    </row>
    <row r="592" spans="2:22" ht="15" hidden="1" customHeight="1" outlineLevel="1" x14ac:dyDescent="0.2">
      <c r="B592" s="62" t="s">
        <v>1188</v>
      </c>
      <c r="C592" s="62"/>
      <c r="D592" s="62"/>
      <c r="E592" s="64" t="s">
        <v>493</v>
      </c>
      <c r="F592" s="17">
        <v>0</v>
      </c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5">
        <f t="shared" si="216"/>
        <v>0</v>
      </c>
    </row>
    <row r="593" spans="2:20" ht="15" hidden="1" customHeight="1" x14ac:dyDescent="0.2">
      <c r="B593" s="62" t="s">
        <v>1189</v>
      </c>
      <c r="C593" s="64"/>
      <c r="D593" s="64"/>
      <c r="E593" s="64" t="s">
        <v>494</v>
      </c>
      <c r="F593" s="17">
        <v>0</v>
      </c>
      <c r="G593" s="17">
        <f t="shared" ref="G593:R593" si="248">+G594</f>
        <v>0</v>
      </c>
      <c r="H593" s="17">
        <f t="shared" si="248"/>
        <v>0</v>
      </c>
      <c r="I593" s="17">
        <f t="shared" si="248"/>
        <v>0</v>
      </c>
      <c r="J593" s="17">
        <f t="shared" si="248"/>
        <v>0</v>
      </c>
      <c r="K593" s="17">
        <f t="shared" si="248"/>
        <v>0</v>
      </c>
      <c r="L593" s="17">
        <f t="shared" si="248"/>
        <v>0</v>
      </c>
      <c r="M593" s="17">
        <f t="shared" si="248"/>
        <v>0</v>
      </c>
      <c r="N593" s="17">
        <f t="shared" si="248"/>
        <v>0</v>
      </c>
      <c r="O593" s="17">
        <f t="shared" si="248"/>
        <v>0</v>
      </c>
      <c r="P593" s="17">
        <f t="shared" si="248"/>
        <v>0</v>
      </c>
      <c r="Q593" s="17">
        <f t="shared" si="248"/>
        <v>0</v>
      </c>
      <c r="R593" s="17">
        <f t="shared" si="248"/>
        <v>0</v>
      </c>
      <c r="S593" s="14">
        <f t="shared" si="216"/>
        <v>0</v>
      </c>
    </row>
    <row r="594" spans="2:20" ht="15" hidden="1" customHeight="1" outlineLevel="1" x14ac:dyDescent="0.2">
      <c r="B594" s="62" t="s">
        <v>1190</v>
      </c>
      <c r="C594" s="62"/>
      <c r="D594" s="62"/>
      <c r="E594" s="64" t="s">
        <v>494</v>
      </c>
      <c r="F594" s="17">
        <v>0</v>
      </c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5">
        <f t="shared" si="216"/>
        <v>0</v>
      </c>
    </row>
    <row r="595" spans="2:20" ht="15" hidden="1" customHeight="1" x14ac:dyDescent="0.2">
      <c r="B595" s="62" t="s">
        <v>1191</v>
      </c>
      <c r="C595" s="64"/>
      <c r="D595" s="64"/>
      <c r="E595" s="64" t="s">
        <v>495</v>
      </c>
      <c r="F595" s="17">
        <v>0</v>
      </c>
      <c r="G595" s="17">
        <f t="shared" ref="G595:R595" si="249">+G596+G597</f>
        <v>0</v>
      </c>
      <c r="H595" s="17">
        <f t="shared" si="249"/>
        <v>0</v>
      </c>
      <c r="I595" s="17">
        <f t="shared" si="249"/>
        <v>0</v>
      </c>
      <c r="J595" s="17">
        <f t="shared" si="249"/>
        <v>0</v>
      </c>
      <c r="K595" s="17">
        <f t="shared" si="249"/>
        <v>0</v>
      </c>
      <c r="L595" s="17">
        <f t="shared" si="249"/>
        <v>0</v>
      </c>
      <c r="M595" s="17">
        <f t="shared" si="249"/>
        <v>0</v>
      </c>
      <c r="N595" s="17">
        <f t="shared" si="249"/>
        <v>0</v>
      </c>
      <c r="O595" s="17">
        <f t="shared" si="249"/>
        <v>0</v>
      </c>
      <c r="P595" s="17">
        <f t="shared" si="249"/>
        <v>0</v>
      </c>
      <c r="Q595" s="17">
        <f t="shared" si="249"/>
        <v>0</v>
      </c>
      <c r="R595" s="17">
        <f t="shared" si="249"/>
        <v>0</v>
      </c>
      <c r="S595" s="14">
        <f t="shared" si="216"/>
        <v>0</v>
      </c>
    </row>
    <row r="596" spans="2:20" ht="15" hidden="1" customHeight="1" outlineLevel="1" x14ac:dyDescent="0.2">
      <c r="B596" s="62" t="s">
        <v>1192</v>
      </c>
      <c r="C596" s="62"/>
      <c r="D596" s="62"/>
      <c r="E596" s="64" t="s">
        <v>496</v>
      </c>
      <c r="F596" s="17">
        <v>0</v>
      </c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5">
        <f t="shared" si="216"/>
        <v>0</v>
      </c>
    </row>
    <row r="597" spans="2:20" ht="15" hidden="1" customHeight="1" outlineLevel="1" x14ac:dyDescent="0.2">
      <c r="B597" s="62" t="s">
        <v>1193</v>
      </c>
      <c r="C597" s="62"/>
      <c r="D597" s="62"/>
      <c r="E597" s="64" t="s">
        <v>497</v>
      </c>
      <c r="F597" s="17">
        <v>0</v>
      </c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5">
        <f t="shared" si="216"/>
        <v>0</v>
      </c>
    </row>
    <row r="598" spans="2:20" ht="15" hidden="1" customHeight="1" x14ac:dyDescent="0.2">
      <c r="B598" s="62" t="s">
        <v>1194</v>
      </c>
      <c r="C598" s="64"/>
      <c r="D598" s="64"/>
      <c r="E598" s="64" t="s">
        <v>498</v>
      </c>
      <c r="F598" s="17">
        <v>0</v>
      </c>
      <c r="G598" s="17">
        <f t="shared" ref="G598:R598" si="250">+G599</f>
        <v>0</v>
      </c>
      <c r="H598" s="17">
        <f t="shared" si="250"/>
        <v>0</v>
      </c>
      <c r="I598" s="17">
        <f t="shared" si="250"/>
        <v>0</v>
      </c>
      <c r="J598" s="17">
        <f t="shared" si="250"/>
        <v>0</v>
      </c>
      <c r="K598" s="17">
        <f t="shared" si="250"/>
        <v>0</v>
      </c>
      <c r="L598" s="17">
        <f t="shared" si="250"/>
        <v>0</v>
      </c>
      <c r="M598" s="17">
        <f t="shared" si="250"/>
        <v>0</v>
      </c>
      <c r="N598" s="17">
        <f t="shared" si="250"/>
        <v>0</v>
      </c>
      <c r="O598" s="17">
        <f t="shared" si="250"/>
        <v>0</v>
      </c>
      <c r="P598" s="17">
        <f t="shared" si="250"/>
        <v>0</v>
      </c>
      <c r="Q598" s="17">
        <f t="shared" si="250"/>
        <v>0</v>
      </c>
      <c r="R598" s="17">
        <f t="shared" si="250"/>
        <v>0</v>
      </c>
      <c r="S598" s="14">
        <f t="shared" ref="S598:S661" si="251">SUM(G598:R598)</f>
        <v>0</v>
      </c>
    </row>
    <row r="599" spans="2:20" ht="15" hidden="1" customHeight="1" outlineLevel="1" x14ac:dyDescent="0.2">
      <c r="B599" s="62" t="s">
        <v>1195</v>
      </c>
      <c r="C599" s="62"/>
      <c r="D599" s="62"/>
      <c r="E599" s="64" t="s">
        <v>498</v>
      </c>
      <c r="F599" s="17">
        <v>0</v>
      </c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5">
        <f t="shared" si="251"/>
        <v>0</v>
      </c>
    </row>
    <row r="600" spans="2:20" ht="15" hidden="1" customHeight="1" x14ac:dyDescent="0.2">
      <c r="B600" s="62" t="s">
        <v>1196</v>
      </c>
      <c r="C600" s="64"/>
      <c r="D600" s="64"/>
      <c r="E600" s="64" t="s">
        <v>499</v>
      </c>
      <c r="F600" s="17">
        <v>0</v>
      </c>
      <c r="G600" s="17">
        <f t="shared" ref="G600:R600" si="252">+G601</f>
        <v>0</v>
      </c>
      <c r="H600" s="17">
        <f t="shared" si="252"/>
        <v>0</v>
      </c>
      <c r="I600" s="17">
        <f t="shared" si="252"/>
        <v>0</v>
      </c>
      <c r="J600" s="17">
        <f t="shared" si="252"/>
        <v>0</v>
      </c>
      <c r="K600" s="17">
        <f t="shared" si="252"/>
        <v>0</v>
      </c>
      <c r="L600" s="17">
        <f t="shared" si="252"/>
        <v>0</v>
      </c>
      <c r="M600" s="17">
        <f t="shared" si="252"/>
        <v>0</v>
      </c>
      <c r="N600" s="17">
        <f t="shared" si="252"/>
        <v>0</v>
      </c>
      <c r="O600" s="17">
        <f t="shared" si="252"/>
        <v>0</v>
      </c>
      <c r="P600" s="17">
        <f t="shared" si="252"/>
        <v>0</v>
      </c>
      <c r="Q600" s="17">
        <f t="shared" si="252"/>
        <v>0</v>
      </c>
      <c r="R600" s="17">
        <f t="shared" si="252"/>
        <v>0</v>
      </c>
      <c r="S600" s="14">
        <f t="shared" si="251"/>
        <v>0</v>
      </c>
    </row>
    <row r="601" spans="2:20" ht="15" hidden="1" customHeight="1" outlineLevel="1" x14ac:dyDescent="0.2">
      <c r="B601" s="62" t="s">
        <v>1197</v>
      </c>
      <c r="C601" s="62"/>
      <c r="D601" s="62"/>
      <c r="E601" s="64" t="s">
        <v>499</v>
      </c>
      <c r="F601" s="17">
        <v>0</v>
      </c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5">
        <f t="shared" si="251"/>
        <v>0</v>
      </c>
    </row>
    <row r="602" spans="2:20" ht="15" hidden="1" customHeight="1" x14ac:dyDescent="0.2">
      <c r="B602" s="62" t="s">
        <v>1198</v>
      </c>
      <c r="C602" s="64"/>
      <c r="D602" s="64"/>
      <c r="E602" s="64" t="s">
        <v>500</v>
      </c>
      <c r="F602" s="17">
        <v>0</v>
      </c>
      <c r="G602" s="17">
        <f t="shared" ref="G602:R602" si="253">+G603</f>
        <v>0</v>
      </c>
      <c r="H602" s="17">
        <f t="shared" si="253"/>
        <v>0</v>
      </c>
      <c r="I602" s="17">
        <f t="shared" si="253"/>
        <v>0</v>
      </c>
      <c r="J602" s="17">
        <f t="shared" si="253"/>
        <v>0</v>
      </c>
      <c r="K602" s="17">
        <f t="shared" si="253"/>
        <v>0</v>
      </c>
      <c r="L602" s="17">
        <f t="shared" si="253"/>
        <v>0</v>
      </c>
      <c r="M602" s="17">
        <f t="shared" si="253"/>
        <v>0</v>
      </c>
      <c r="N602" s="17">
        <f t="shared" si="253"/>
        <v>0</v>
      </c>
      <c r="O602" s="17">
        <f t="shared" si="253"/>
        <v>0</v>
      </c>
      <c r="P602" s="17">
        <f t="shared" si="253"/>
        <v>0</v>
      </c>
      <c r="Q602" s="17">
        <f t="shared" si="253"/>
        <v>0</v>
      </c>
      <c r="R602" s="17">
        <f t="shared" si="253"/>
        <v>0</v>
      </c>
      <c r="S602" s="14">
        <f t="shared" si="251"/>
        <v>0</v>
      </c>
    </row>
    <row r="603" spans="2:20" ht="15" hidden="1" customHeight="1" outlineLevel="1" x14ac:dyDescent="0.2">
      <c r="B603" s="62" t="s">
        <v>1199</v>
      </c>
      <c r="C603" s="62"/>
      <c r="D603" s="62"/>
      <c r="E603" s="64" t="s">
        <v>500</v>
      </c>
      <c r="F603" s="17">
        <v>0</v>
      </c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5">
        <f t="shared" si="251"/>
        <v>0</v>
      </c>
    </row>
    <row r="604" spans="2:20" ht="15" hidden="1" customHeight="1" x14ac:dyDescent="0.2">
      <c r="B604" s="62" t="s">
        <v>1200</v>
      </c>
      <c r="C604" s="64"/>
      <c r="D604" s="64"/>
      <c r="E604" s="64" t="s">
        <v>501</v>
      </c>
      <c r="F604" s="17">
        <v>0</v>
      </c>
      <c r="G604" s="17">
        <f t="shared" ref="G604:R604" si="254">+G605</f>
        <v>0</v>
      </c>
      <c r="H604" s="17">
        <f t="shared" si="254"/>
        <v>0</v>
      </c>
      <c r="I604" s="17">
        <f t="shared" si="254"/>
        <v>0</v>
      </c>
      <c r="J604" s="17">
        <f t="shared" si="254"/>
        <v>0</v>
      </c>
      <c r="K604" s="17">
        <f t="shared" si="254"/>
        <v>0</v>
      </c>
      <c r="L604" s="17">
        <f t="shared" si="254"/>
        <v>0</v>
      </c>
      <c r="M604" s="17">
        <f t="shared" si="254"/>
        <v>0</v>
      </c>
      <c r="N604" s="17">
        <f t="shared" si="254"/>
        <v>0</v>
      </c>
      <c r="O604" s="17">
        <f t="shared" si="254"/>
        <v>0</v>
      </c>
      <c r="P604" s="17">
        <f t="shared" si="254"/>
        <v>0</v>
      </c>
      <c r="Q604" s="17">
        <f t="shared" si="254"/>
        <v>0</v>
      </c>
      <c r="R604" s="17">
        <f t="shared" si="254"/>
        <v>0</v>
      </c>
      <c r="S604" s="14">
        <f t="shared" si="251"/>
        <v>0</v>
      </c>
    </row>
    <row r="605" spans="2:20" ht="15" hidden="1" customHeight="1" outlineLevel="1" x14ac:dyDescent="0.2">
      <c r="B605" s="62" t="s">
        <v>1201</v>
      </c>
      <c r="C605" s="62"/>
      <c r="D605" s="62"/>
      <c r="E605" s="64" t="s">
        <v>501</v>
      </c>
      <c r="F605" s="17">
        <v>0</v>
      </c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5">
        <f t="shared" si="251"/>
        <v>0</v>
      </c>
    </row>
    <row r="606" spans="2:20" ht="27" customHeight="1" collapsed="1" x14ac:dyDescent="0.2">
      <c r="B606" s="62" t="s">
        <v>1202</v>
      </c>
      <c r="C606" s="64"/>
      <c r="D606" s="64"/>
      <c r="E606" s="62" t="s">
        <v>502</v>
      </c>
      <c r="F606" s="17">
        <v>49259143.909999996</v>
      </c>
      <c r="G606" s="17">
        <f t="shared" ref="G606:R606" si="255">SUM(G607:G610)</f>
        <v>0</v>
      </c>
      <c r="H606" s="17">
        <f t="shared" si="255"/>
        <v>984319.71999999799</v>
      </c>
      <c r="I606" s="17">
        <f t="shared" si="255"/>
        <v>36190370.300000004</v>
      </c>
      <c r="J606" s="17">
        <f t="shared" si="255"/>
        <v>0</v>
      </c>
      <c r="K606" s="17">
        <f t="shared" si="255"/>
        <v>0</v>
      </c>
      <c r="L606" s="17">
        <f t="shared" si="255"/>
        <v>0</v>
      </c>
      <c r="M606" s="17">
        <f t="shared" si="255"/>
        <v>0</v>
      </c>
      <c r="N606" s="17">
        <f t="shared" si="255"/>
        <v>0</v>
      </c>
      <c r="O606" s="17">
        <f t="shared" si="255"/>
        <v>0</v>
      </c>
      <c r="P606" s="17">
        <f t="shared" si="255"/>
        <v>0</v>
      </c>
      <c r="Q606" s="17">
        <f t="shared" si="255"/>
        <v>0</v>
      </c>
      <c r="R606" s="17">
        <f t="shared" si="255"/>
        <v>0</v>
      </c>
      <c r="S606" s="15">
        <f t="shared" si="251"/>
        <v>37174690.020000003</v>
      </c>
      <c r="T606" s="37"/>
    </row>
    <row r="607" spans="2:20" ht="15" hidden="1" customHeight="1" outlineLevel="1" x14ac:dyDescent="0.2">
      <c r="B607" s="64" t="s">
        <v>1203</v>
      </c>
      <c r="C607" s="62"/>
      <c r="D607" s="62"/>
      <c r="E607" s="64" t="s">
        <v>503</v>
      </c>
      <c r="F607" s="1">
        <v>49259143.909999996</v>
      </c>
      <c r="G607" s="1">
        <f>+VLOOKUP($E607,[1]Ejecución!$D$1:$Q$61,[1]Ejecución!E$1,FALSE)</f>
        <v>0</v>
      </c>
      <c r="H607" s="1">
        <f>+VLOOKUP($E607,[1]Ejecución!$D$1:$Q$61,[1]Ejecución!F$1,FALSE)</f>
        <v>984319.71999999799</v>
      </c>
      <c r="I607" s="1">
        <f>+VLOOKUP($E607,[1]Ejecución!$D$1:$Q$61,[1]Ejecución!G$1,FALSE)</f>
        <v>36190370.300000004</v>
      </c>
      <c r="J607" s="1">
        <f>+VLOOKUP($E607,[1]Ejecución!$D$1:$Q$61,[1]Ejecución!H$1,FALSE)</f>
        <v>0</v>
      </c>
      <c r="K607" s="1">
        <f>+VLOOKUP($E607,[1]Ejecución!$D$1:$Q$61,[1]Ejecución!I$1,FALSE)</f>
        <v>0</v>
      </c>
      <c r="L607" s="1">
        <f>+VLOOKUP($E607,[1]Ejecución!$D$1:$Q$61,[1]Ejecución!J$1,FALSE)</f>
        <v>0</v>
      </c>
      <c r="M607" s="1">
        <f>+VLOOKUP($E607,[1]Ejecución!$D$1:$Q$61,[1]Ejecución!K$1,FALSE)</f>
        <v>0</v>
      </c>
      <c r="N607" s="1">
        <f>+VLOOKUP($E607,[1]Ejecución!$D$1:$Q$61,[1]Ejecución!L$1,FALSE)</f>
        <v>0</v>
      </c>
      <c r="O607" s="1">
        <f>+VLOOKUP($E607,[1]Ejecución!$D$1:$Q$61,[1]Ejecución!M$1,FALSE)</f>
        <v>0</v>
      </c>
      <c r="P607" s="1">
        <f>+VLOOKUP($E607,[1]Ejecución!$D$1:$Q$61,[1]Ejecución!N$1,FALSE)</f>
        <v>0</v>
      </c>
      <c r="Q607" s="1">
        <f>+VLOOKUP($E607,[1]Ejecución!$D$1:$Q$61,[1]Ejecución!O$1,FALSE)</f>
        <v>0</v>
      </c>
      <c r="R607" s="1">
        <f>+VLOOKUP($E607,[1]Ejecución!$D$1:$Q$61,[1]Ejecución!P$1,FALSE)</f>
        <v>0</v>
      </c>
      <c r="S607" s="15">
        <f t="shared" si="251"/>
        <v>37174690.020000003</v>
      </c>
    </row>
    <row r="608" spans="2:20" ht="15" hidden="1" customHeight="1" outlineLevel="1" x14ac:dyDescent="0.2">
      <c r="B608" s="62" t="s">
        <v>1204</v>
      </c>
      <c r="C608" s="62"/>
      <c r="D608" s="62"/>
      <c r="E608" s="64" t="s">
        <v>504</v>
      </c>
      <c r="F608" s="1">
        <v>0</v>
      </c>
      <c r="G608" s="2"/>
      <c r="S608" s="15">
        <f t="shared" si="251"/>
        <v>0</v>
      </c>
    </row>
    <row r="609" spans="2:19" ht="15" hidden="1" customHeight="1" outlineLevel="1" x14ac:dyDescent="0.2">
      <c r="B609" s="64" t="s">
        <v>1205</v>
      </c>
      <c r="C609" s="62"/>
      <c r="D609" s="62"/>
      <c r="E609" s="64" t="s">
        <v>505</v>
      </c>
      <c r="F609" s="1">
        <v>0</v>
      </c>
      <c r="G609" s="2"/>
      <c r="S609" s="15">
        <f t="shared" si="251"/>
        <v>0</v>
      </c>
    </row>
    <row r="610" spans="2:19" ht="15" hidden="1" customHeight="1" outlineLevel="1" x14ac:dyDescent="0.2">
      <c r="B610" s="62" t="s">
        <v>1206</v>
      </c>
      <c r="C610" s="62"/>
      <c r="D610" s="62"/>
      <c r="E610" s="64" t="s">
        <v>506</v>
      </c>
      <c r="F610" s="1">
        <v>0</v>
      </c>
      <c r="G610" s="2"/>
      <c r="S610" s="15">
        <f t="shared" si="251"/>
        <v>0</v>
      </c>
    </row>
    <row r="611" spans="2:19" ht="15" hidden="1" customHeight="1" x14ac:dyDescent="0.2">
      <c r="B611" s="64" t="s">
        <v>1207</v>
      </c>
      <c r="C611" s="64"/>
      <c r="D611" s="64"/>
      <c r="E611" s="64" t="s">
        <v>507</v>
      </c>
      <c r="F611" s="1">
        <v>0</v>
      </c>
      <c r="G611" s="1">
        <f t="shared" ref="G611:R611" si="256">+G612</f>
        <v>0</v>
      </c>
      <c r="H611" s="1">
        <f t="shared" si="256"/>
        <v>0</v>
      </c>
      <c r="I611" s="1">
        <f t="shared" si="256"/>
        <v>0</v>
      </c>
      <c r="J611" s="1">
        <f t="shared" si="256"/>
        <v>0</v>
      </c>
      <c r="K611" s="1">
        <f t="shared" si="256"/>
        <v>0</v>
      </c>
      <c r="L611" s="1">
        <f t="shared" si="256"/>
        <v>0</v>
      </c>
      <c r="M611" s="1">
        <f t="shared" si="256"/>
        <v>0</v>
      </c>
      <c r="N611" s="1">
        <f t="shared" si="256"/>
        <v>0</v>
      </c>
      <c r="O611" s="1">
        <f t="shared" si="256"/>
        <v>0</v>
      </c>
      <c r="P611" s="1">
        <f t="shared" si="256"/>
        <v>0</v>
      </c>
      <c r="Q611" s="1">
        <f t="shared" si="256"/>
        <v>0</v>
      </c>
      <c r="R611" s="1">
        <f t="shared" si="256"/>
        <v>0</v>
      </c>
      <c r="S611" s="14">
        <f t="shared" si="251"/>
        <v>0</v>
      </c>
    </row>
    <row r="612" spans="2:19" ht="15" hidden="1" customHeight="1" outlineLevel="1" x14ac:dyDescent="0.2">
      <c r="B612" s="62" t="s">
        <v>1208</v>
      </c>
      <c r="C612" s="62"/>
      <c r="D612" s="62"/>
      <c r="E612" s="64" t="s">
        <v>507</v>
      </c>
      <c r="F612" s="1">
        <v>0</v>
      </c>
      <c r="G612" s="2"/>
      <c r="S612" s="15">
        <f t="shared" si="251"/>
        <v>0</v>
      </c>
    </row>
    <row r="613" spans="2:19" ht="25.5" customHeight="1" collapsed="1" x14ac:dyDescent="0.2">
      <c r="B613" s="64" t="s">
        <v>1209</v>
      </c>
      <c r="C613" s="64"/>
      <c r="D613" s="64"/>
      <c r="E613" s="64" t="s">
        <v>508</v>
      </c>
      <c r="F613" s="9">
        <v>50000000</v>
      </c>
      <c r="G613" s="9">
        <f t="shared" ref="G613:R613" si="257">+G614+G617+G619+G624+G629+G632</f>
        <v>0</v>
      </c>
      <c r="H613" s="9">
        <f t="shared" si="257"/>
        <v>0</v>
      </c>
      <c r="I613" s="9">
        <f t="shared" si="257"/>
        <v>0</v>
      </c>
      <c r="J613" s="9">
        <f t="shared" si="257"/>
        <v>0</v>
      </c>
      <c r="K613" s="9">
        <f t="shared" si="257"/>
        <v>0</v>
      </c>
      <c r="L613" s="9">
        <f t="shared" si="257"/>
        <v>0</v>
      </c>
      <c r="M613" s="9">
        <f t="shared" si="257"/>
        <v>0</v>
      </c>
      <c r="N613" s="9">
        <f t="shared" si="257"/>
        <v>0</v>
      </c>
      <c r="O613" s="9">
        <f t="shared" si="257"/>
        <v>0</v>
      </c>
      <c r="P613" s="9">
        <f t="shared" si="257"/>
        <v>0</v>
      </c>
      <c r="Q613" s="9">
        <f t="shared" si="257"/>
        <v>0</v>
      </c>
      <c r="R613" s="9">
        <f t="shared" si="257"/>
        <v>0</v>
      </c>
      <c r="S613" s="14">
        <f t="shared" si="251"/>
        <v>0</v>
      </c>
    </row>
    <row r="614" spans="2:19" ht="15" hidden="1" customHeight="1" x14ac:dyDescent="0.2">
      <c r="B614" s="62" t="s">
        <v>1210</v>
      </c>
      <c r="C614" s="64"/>
      <c r="D614" s="64"/>
      <c r="E614" s="64" t="s">
        <v>509</v>
      </c>
      <c r="F614" s="1">
        <v>0</v>
      </c>
      <c r="G614" s="1">
        <f t="shared" ref="G614:R614" si="258">+G615+G616</f>
        <v>0</v>
      </c>
      <c r="H614" s="1">
        <f t="shared" si="258"/>
        <v>0</v>
      </c>
      <c r="I614" s="1">
        <f t="shared" si="258"/>
        <v>0</v>
      </c>
      <c r="J614" s="1">
        <f t="shared" si="258"/>
        <v>0</v>
      </c>
      <c r="K614" s="1">
        <f t="shared" si="258"/>
        <v>0</v>
      </c>
      <c r="L614" s="1">
        <f t="shared" si="258"/>
        <v>0</v>
      </c>
      <c r="M614" s="1">
        <f t="shared" si="258"/>
        <v>0</v>
      </c>
      <c r="N614" s="1">
        <f t="shared" si="258"/>
        <v>0</v>
      </c>
      <c r="O614" s="1">
        <f t="shared" si="258"/>
        <v>0</v>
      </c>
      <c r="P614" s="1">
        <f t="shared" si="258"/>
        <v>0</v>
      </c>
      <c r="Q614" s="1">
        <f t="shared" si="258"/>
        <v>0</v>
      </c>
      <c r="R614" s="1">
        <f t="shared" si="258"/>
        <v>0</v>
      </c>
      <c r="S614" s="14">
        <f t="shared" si="251"/>
        <v>0</v>
      </c>
    </row>
    <row r="615" spans="2:19" ht="15" hidden="1" customHeight="1" outlineLevel="1" x14ac:dyDescent="0.2">
      <c r="B615" s="64" t="s">
        <v>1211</v>
      </c>
      <c r="C615" s="62"/>
      <c r="D615" s="62"/>
      <c r="E615" s="64" t="s">
        <v>509</v>
      </c>
      <c r="F615" s="1">
        <v>0</v>
      </c>
      <c r="G615" s="2"/>
      <c r="S615" s="15">
        <f t="shared" si="251"/>
        <v>0</v>
      </c>
    </row>
    <row r="616" spans="2:19" ht="15" hidden="1" customHeight="1" outlineLevel="1" x14ac:dyDescent="0.2">
      <c r="B616" s="62" t="s">
        <v>1212</v>
      </c>
      <c r="C616" s="62"/>
      <c r="D616" s="62"/>
      <c r="E616" s="64" t="s">
        <v>510</v>
      </c>
      <c r="F616" s="1">
        <v>0</v>
      </c>
      <c r="G616" s="2"/>
      <c r="S616" s="15">
        <f t="shared" si="251"/>
        <v>0</v>
      </c>
    </row>
    <row r="617" spans="2:19" ht="15" hidden="1" customHeight="1" x14ac:dyDescent="0.2">
      <c r="B617" s="64" t="s">
        <v>1213</v>
      </c>
      <c r="C617" s="64"/>
      <c r="D617" s="64"/>
      <c r="E617" s="64" t="s">
        <v>511</v>
      </c>
      <c r="F617" s="7">
        <v>0</v>
      </c>
      <c r="G617" s="7">
        <f t="shared" ref="G617:R617" si="259">+G618</f>
        <v>0</v>
      </c>
      <c r="H617" s="7">
        <f t="shared" si="259"/>
        <v>0</v>
      </c>
      <c r="I617" s="7">
        <f t="shared" si="259"/>
        <v>0</v>
      </c>
      <c r="J617" s="7">
        <f t="shared" si="259"/>
        <v>0</v>
      </c>
      <c r="K617" s="7">
        <f t="shared" si="259"/>
        <v>0</v>
      </c>
      <c r="L617" s="7">
        <f t="shared" si="259"/>
        <v>0</v>
      </c>
      <c r="M617" s="7">
        <f t="shared" si="259"/>
        <v>0</v>
      </c>
      <c r="N617" s="7">
        <f t="shared" si="259"/>
        <v>0</v>
      </c>
      <c r="O617" s="7">
        <f t="shared" si="259"/>
        <v>0</v>
      </c>
      <c r="P617" s="7">
        <f t="shared" si="259"/>
        <v>0</v>
      </c>
      <c r="Q617" s="7">
        <f t="shared" si="259"/>
        <v>0</v>
      </c>
      <c r="R617" s="7">
        <f t="shared" si="259"/>
        <v>0</v>
      </c>
      <c r="S617" s="14">
        <f t="shared" si="251"/>
        <v>0</v>
      </c>
    </row>
    <row r="618" spans="2:19" ht="15" hidden="1" customHeight="1" outlineLevel="1" x14ac:dyDescent="0.2">
      <c r="B618" s="62" t="s">
        <v>1214</v>
      </c>
      <c r="C618" s="62"/>
      <c r="D618" s="62"/>
      <c r="E618" s="64" t="s">
        <v>511</v>
      </c>
      <c r="F618" s="1">
        <v>0</v>
      </c>
      <c r="G618" s="2"/>
      <c r="S618" s="15">
        <f t="shared" si="251"/>
        <v>0</v>
      </c>
    </row>
    <row r="619" spans="2:19" ht="15" hidden="1" customHeight="1" x14ac:dyDescent="0.2">
      <c r="B619" s="64" t="s">
        <v>1215</v>
      </c>
      <c r="C619" s="64"/>
      <c r="D619" s="64"/>
      <c r="E619" s="64" t="s">
        <v>512</v>
      </c>
      <c r="F619" s="16">
        <v>0</v>
      </c>
      <c r="G619" s="16">
        <f t="shared" ref="G619:R619" si="260">+G620+G621+G622+G623</f>
        <v>0</v>
      </c>
      <c r="H619" s="16">
        <f t="shared" si="260"/>
        <v>0</v>
      </c>
      <c r="I619" s="16">
        <f t="shared" si="260"/>
        <v>0</v>
      </c>
      <c r="J619" s="16">
        <f t="shared" si="260"/>
        <v>0</v>
      </c>
      <c r="K619" s="16">
        <f t="shared" si="260"/>
        <v>0</v>
      </c>
      <c r="L619" s="16">
        <f t="shared" si="260"/>
        <v>0</v>
      </c>
      <c r="M619" s="16">
        <f t="shared" si="260"/>
        <v>0</v>
      </c>
      <c r="N619" s="16">
        <f t="shared" si="260"/>
        <v>0</v>
      </c>
      <c r="O619" s="16">
        <f t="shared" si="260"/>
        <v>0</v>
      </c>
      <c r="P619" s="16">
        <f t="shared" si="260"/>
        <v>0</v>
      </c>
      <c r="Q619" s="16">
        <f t="shared" si="260"/>
        <v>0</v>
      </c>
      <c r="R619" s="16">
        <f t="shared" si="260"/>
        <v>0</v>
      </c>
      <c r="S619" s="14">
        <f t="shared" si="251"/>
        <v>0</v>
      </c>
    </row>
    <row r="620" spans="2:19" ht="15" hidden="1" customHeight="1" outlineLevel="1" x14ac:dyDescent="0.2">
      <c r="B620" s="62" t="s">
        <v>1216</v>
      </c>
      <c r="C620" s="62"/>
      <c r="D620" s="62"/>
      <c r="E620" s="64" t="s">
        <v>513</v>
      </c>
      <c r="F620" s="1">
        <v>0</v>
      </c>
      <c r="G620" s="2"/>
      <c r="S620" s="15">
        <f t="shared" si="251"/>
        <v>0</v>
      </c>
    </row>
    <row r="621" spans="2:19" ht="15" hidden="1" customHeight="1" outlineLevel="1" x14ac:dyDescent="0.2">
      <c r="B621" s="64" t="s">
        <v>1217</v>
      </c>
      <c r="C621" s="62"/>
      <c r="D621" s="62"/>
      <c r="E621" s="64" t="s">
        <v>514</v>
      </c>
      <c r="F621" s="1">
        <v>0</v>
      </c>
      <c r="G621" s="2"/>
      <c r="S621" s="15">
        <f t="shared" si="251"/>
        <v>0</v>
      </c>
    </row>
    <row r="622" spans="2:19" ht="15" hidden="1" customHeight="1" outlineLevel="1" x14ac:dyDescent="0.2">
      <c r="B622" s="62" t="s">
        <v>1218</v>
      </c>
      <c r="C622" s="62"/>
      <c r="D622" s="62"/>
      <c r="E622" s="64" t="s">
        <v>515</v>
      </c>
      <c r="F622" s="1">
        <v>0</v>
      </c>
      <c r="G622" s="2"/>
      <c r="S622" s="15">
        <f t="shared" si="251"/>
        <v>0</v>
      </c>
    </row>
    <row r="623" spans="2:19" ht="15" hidden="1" customHeight="1" outlineLevel="1" x14ac:dyDescent="0.2">
      <c r="B623" s="64" t="s">
        <v>1219</v>
      </c>
      <c r="C623" s="62"/>
      <c r="D623" s="62"/>
      <c r="E623" s="64" t="s">
        <v>516</v>
      </c>
      <c r="F623" s="1">
        <v>0</v>
      </c>
      <c r="G623" s="2"/>
      <c r="S623" s="15">
        <f t="shared" si="251"/>
        <v>0</v>
      </c>
    </row>
    <row r="624" spans="2:19" ht="15" customHeight="1" collapsed="1" x14ac:dyDescent="0.2">
      <c r="B624" s="62" t="s">
        <v>1220</v>
      </c>
      <c r="C624" s="62"/>
      <c r="D624" s="62"/>
      <c r="E624" s="62" t="s">
        <v>517</v>
      </c>
      <c r="F624" s="1">
        <v>50000000</v>
      </c>
      <c r="G624" s="1">
        <f t="shared" ref="G624:S624" si="261">+G625+G626+G627</f>
        <v>0</v>
      </c>
      <c r="H624" s="1">
        <f t="shared" si="261"/>
        <v>0</v>
      </c>
      <c r="I624" s="1">
        <f t="shared" si="261"/>
        <v>0</v>
      </c>
      <c r="J624" s="1">
        <f t="shared" si="261"/>
        <v>0</v>
      </c>
      <c r="K624" s="1">
        <f t="shared" si="261"/>
        <v>0</v>
      </c>
      <c r="L624" s="1">
        <f t="shared" si="261"/>
        <v>0</v>
      </c>
      <c r="M624" s="1">
        <f t="shared" si="261"/>
        <v>0</v>
      </c>
      <c r="N624" s="1">
        <f t="shared" si="261"/>
        <v>0</v>
      </c>
      <c r="O624" s="1">
        <f t="shared" si="261"/>
        <v>0</v>
      </c>
      <c r="P624" s="1">
        <f t="shared" si="261"/>
        <v>0</v>
      </c>
      <c r="Q624" s="1">
        <f t="shared" si="261"/>
        <v>0</v>
      </c>
      <c r="R624" s="1">
        <f t="shared" si="261"/>
        <v>0</v>
      </c>
      <c r="S624" s="14">
        <f t="shared" si="251"/>
        <v>0</v>
      </c>
    </row>
    <row r="625" spans="2:19" ht="18" hidden="1" customHeight="1" outlineLevel="1" x14ac:dyDescent="0.2">
      <c r="B625" s="62" t="s">
        <v>1221</v>
      </c>
      <c r="C625" s="62"/>
      <c r="D625" s="62"/>
      <c r="E625" s="62" t="s">
        <v>518</v>
      </c>
      <c r="F625" s="1">
        <v>50000000</v>
      </c>
      <c r="G625" s="2"/>
      <c r="S625" s="15">
        <f t="shared" si="251"/>
        <v>0</v>
      </c>
    </row>
    <row r="626" spans="2:19" ht="15" hidden="1" customHeight="1" outlineLevel="1" x14ac:dyDescent="0.2">
      <c r="B626" s="62" t="s">
        <v>1222</v>
      </c>
      <c r="C626" s="62"/>
      <c r="D626" s="62"/>
      <c r="E626" s="64" t="s">
        <v>519</v>
      </c>
      <c r="F626" s="1">
        <v>0</v>
      </c>
      <c r="G626" s="2"/>
      <c r="S626" s="15">
        <f t="shared" si="251"/>
        <v>0</v>
      </c>
    </row>
    <row r="627" spans="2:19" ht="15" hidden="1" customHeight="1" outlineLevel="1" x14ac:dyDescent="0.2">
      <c r="B627" s="64" t="s">
        <v>1223</v>
      </c>
      <c r="C627" s="62"/>
      <c r="D627" s="62"/>
      <c r="E627" s="64" t="s">
        <v>520</v>
      </c>
      <c r="F627" s="1">
        <v>0</v>
      </c>
      <c r="G627" s="2"/>
      <c r="S627" s="15">
        <f t="shared" si="251"/>
        <v>0</v>
      </c>
    </row>
    <row r="628" spans="2:19" ht="15" hidden="1" customHeight="1" x14ac:dyDescent="0.2">
      <c r="B628" s="62" t="s">
        <v>1224</v>
      </c>
      <c r="C628" s="64"/>
      <c r="D628" s="64"/>
      <c r="E628" s="64" t="s">
        <v>521</v>
      </c>
      <c r="F628" s="23">
        <v>0</v>
      </c>
      <c r="G628" s="23">
        <f t="shared" ref="G628:R628" si="262">+G629+G630+G631</f>
        <v>0</v>
      </c>
      <c r="H628" s="23">
        <f t="shared" si="262"/>
        <v>0</v>
      </c>
      <c r="I628" s="23">
        <f t="shared" si="262"/>
        <v>0</v>
      </c>
      <c r="J628" s="23">
        <f t="shared" si="262"/>
        <v>0</v>
      </c>
      <c r="K628" s="23">
        <f t="shared" si="262"/>
        <v>0</v>
      </c>
      <c r="L628" s="23">
        <f t="shared" si="262"/>
        <v>0</v>
      </c>
      <c r="M628" s="23">
        <f t="shared" si="262"/>
        <v>0</v>
      </c>
      <c r="N628" s="23">
        <f t="shared" si="262"/>
        <v>0</v>
      </c>
      <c r="O628" s="23">
        <f t="shared" si="262"/>
        <v>0</v>
      </c>
      <c r="P628" s="23">
        <f t="shared" si="262"/>
        <v>0</v>
      </c>
      <c r="Q628" s="23">
        <f t="shared" si="262"/>
        <v>0</v>
      </c>
      <c r="R628" s="23">
        <f t="shared" si="262"/>
        <v>0</v>
      </c>
      <c r="S628" s="14">
        <f t="shared" si="251"/>
        <v>0</v>
      </c>
    </row>
    <row r="629" spans="2:19" ht="15" hidden="1" customHeight="1" outlineLevel="1" x14ac:dyDescent="0.2">
      <c r="B629" s="64" t="s">
        <v>1225</v>
      </c>
      <c r="C629" s="62"/>
      <c r="D629" s="62"/>
      <c r="E629" s="64" t="s">
        <v>522</v>
      </c>
      <c r="F629" s="1">
        <v>0</v>
      </c>
      <c r="G629" s="2"/>
      <c r="S629" s="15">
        <f t="shared" si="251"/>
        <v>0</v>
      </c>
    </row>
    <row r="630" spans="2:19" ht="15" hidden="1" customHeight="1" outlineLevel="1" x14ac:dyDescent="0.2">
      <c r="B630" s="62" t="s">
        <v>1226</v>
      </c>
      <c r="C630" s="62"/>
      <c r="D630" s="62"/>
      <c r="E630" s="64" t="s">
        <v>523</v>
      </c>
      <c r="F630" s="1">
        <v>0</v>
      </c>
      <c r="G630" s="2"/>
      <c r="S630" s="15">
        <f t="shared" si="251"/>
        <v>0</v>
      </c>
    </row>
    <row r="631" spans="2:19" ht="15" hidden="1" customHeight="1" outlineLevel="1" x14ac:dyDescent="0.2">
      <c r="B631" s="64" t="s">
        <v>1227</v>
      </c>
      <c r="C631" s="62"/>
      <c r="D631" s="62"/>
      <c r="E631" s="64" t="s">
        <v>524</v>
      </c>
      <c r="F631" s="1">
        <v>0</v>
      </c>
      <c r="G631" s="2"/>
      <c r="S631" s="15">
        <f t="shared" si="251"/>
        <v>0</v>
      </c>
    </row>
    <row r="632" spans="2:19" ht="15" hidden="1" customHeight="1" x14ac:dyDescent="0.2">
      <c r="B632" s="62" t="s">
        <v>1228</v>
      </c>
      <c r="C632" s="64"/>
      <c r="D632" s="64"/>
      <c r="E632" s="64" t="s">
        <v>525</v>
      </c>
      <c r="F632" s="17">
        <v>0</v>
      </c>
      <c r="G632" s="17">
        <f t="shared" ref="G632:R632" si="263">+G633</f>
        <v>0</v>
      </c>
      <c r="H632" s="17">
        <f t="shared" si="263"/>
        <v>0</v>
      </c>
      <c r="I632" s="17">
        <f t="shared" si="263"/>
        <v>0</v>
      </c>
      <c r="J632" s="17">
        <f t="shared" si="263"/>
        <v>0</v>
      </c>
      <c r="K632" s="17">
        <f t="shared" si="263"/>
        <v>0</v>
      </c>
      <c r="L632" s="17">
        <f t="shared" si="263"/>
        <v>0</v>
      </c>
      <c r="M632" s="17">
        <f t="shared" si="263"/>
        <v>0</v>
      </c>
      <c r="N632" s="17">
        <f t="shared" si="263"/>
        <v>0</v>
      </c>
      <c r="O632" s="17">
        <f t="shared" si="263"/>
        <v>0</v>
      </c>
      <c r="P632" s="17">
        <f t="shared" si="263"/>
        <v>0</v>
      </c>
      <c r="Q632" s="17">
        <f t="shared" si="263"/>
        <v>0</v>
      </c>
      <c r="R632" s="17">
        <f t="shared" si="263"/>
        <v>0</v>
      </c>
      <c r="S632" s="14">
        <f t="shared" si="251"/>
        <v>0</v>
      </c>
    </row>
    <row r="633" spans="2:19" ht="15" hidden="1" customHeight="1" outlineLevel="1" x14ac:dyDescent="0.2">
      <c r="B633" s="64" t="s">
        <v>1229</v>
      </c>
      <c r="C633" s="62"/>
      <c r="D633" s="62"/>
      <c r="E633" s="64" t="s">
        <v>525</v>
      </c>
      <c r="F633" s="17">
        <v>0</v>
      </c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5">
        <f t="shared" si="251"/>
        <v>0</v>
      </c>
    </row>
    <row r="634" spans="2:19" ht="15" customHeight="1" collapsed="1" x14ac:dyDescent="0.2">
      <c r="B634" s="62">
        <v>2.7</v>
      </c>
      <c r="C634" s="63"/>
      <c r="D634" s="63"/>
      <c r="E634" s="64" t="s">
        <v>526</v>
      </c>
      <c r="F634" s="13">
        <v>60738199.640000001</v>
      </c>
      <c r="G634" s="13">
        <f t="shared" ref="G634:R634" si="264">+G635+G646+G666+G671</f>
        <v>2988445.34</v>
      </c>
      <c r="H634" s="13">
        <f t="shared" si="264"/>
        <v>5752230.1899999995</v>
      </c>
      <c r="I634" s="13">
        <f t="shared" si="264"/>
        <v>3368973.63</v>
      </c>
      <c r="J634" s="13">
        <f t="shared" si="264"/>
        <v>0</v>
      </c>
      <c r="K634" s="13">
        <f t="shared" si="264"/>
        <v>0</v>
      </c>
      <c r="L634" s="13">
        <f t="shared" si="264"/>
        <v>0</v>
      </c>
      <c r="M634" s="13">
        <f t="shared" si="264"/>
        <v>0</v>
      </c>
      <c r="N634" s="13">
        <f t="shared" si="264"/>
        <v>0</v>
      </c>
      <c r="O634" s="13">
        <f t="shared" si="264"/>
        <v>0</v>
      </c>
      <c r="P634" s="13">
        <f t="shared" si="264"/>
        <v>0</v>
      </c>
      <c r="Q634" s="13">
        <f t="shared" si="264"/>
        <v>0</v>
      </c>
      <c r="R634" s="13">
        <f t="shared" si="264"/>
        <v>0</v>
      </c>
      <c r="S634" s="14">
        <f t="shared" si="251"/>
        <v>12109649.16</v>
      </c>
    </row>
    <row r="635" spans="2:19" ht="15" hidden="1" customHeight="1" x14ac:dyDescent="0.2">
      <c r="B635" s="64" t="s">
        <v>1230</v>
      </c>
      <c r="C635" s="64"/>
      <c r="D635" s="64"/>
      <c r="E635" s="64" t="s">
        <v>527</v>
      </c>
      <c r="F635" s="13">
        <v>0</v>
      </c>
      <c r="G635" s="13">
        <f t="shared" ref="G635:R635" si="265">+G636+G638+G640+G642+G644</f>
        <v>0</v>
      </c>
      <c r="H635" s="13">
        <f t="shared" si="265"/>
        <v>0</v>
      </c>
      <c r="I635" s="13">
        <f t="shared" si="265"/>
        <v>0</v>
      </c>
      <c r="J635" s="13">
        <f t="shared" si="265"/>
        <v>0</v>
      </c>
      <c r="K635" s="13">
        <f t="shared" si="265"/>
        <v>0</v>
      </c>
      <c r="L635" s="13">
        <f t="shared" si="265"/>
        <v>0</v>
      </c>
      <c r="M635" s="13">
        <f t="shared" si="265"/>
        <v>0</v>
      </c>
      <c r="N635" s="13">
        <f t="shared" si="265"/>
        <v>0</v>
      </c>
      <c r="O635" s="13">
        <f t="shared" si="265"/>
        <v>0</v>
      </c>
      <c r="P635" s="13">
        <f t="shared" si="265"/>
        <v>0</v>
      </c>
      <c r="Q635" s="13">
        <f t="shared" si="265"/>
        <v>0</v>
      </c>
      <c r="R635" s="13">
        <f t="shared" si="265"/>
        <v>0</v>
      </c>
      <c r="S635" s="14">
        <f t="shared" si="251"/>
        <v>0</v>
      </c>
    </row>
    <row r="636" spans="2:19" ht="15" hidden="1" customHeight="1" x14ac:dyDescent="0.2">
      <c r="B636" s="62" t="s">
        <v>1231</v>
      </c>
      <c r="C636" s="64"/>
      <c r="D636" s="64"/>
      <c r="E636" s="64" t="s">
        <v>528</v>
      </c>
      <c r="F636" s="17">
        <v>0</v>
      </c>
      <c r="G636" s="17">
        <f t="shared" ref="G636:R636" si="266">+G637</f>
        <v>0</v>
      </c>
      <c r="H636" s="17">
        <f t="shared" si="266"/>
        <v>0</v>
      </c>
      <c r="I636" s="17">
        <f t="shared" si="266"/>
        <v>0</v>
      </c>
      <c r="J636" s="17">
        <f t="shared" si="266"/>
        <v>0</v>
      </c>
      <c r="K636" s="17">
        <f t="shared" si="266"/>
        <v>0</v>
      </c>
      <c r="L636" s="17">
        <f t="shared" si="266"/>
        <v>0</v>
      </c>
      <c r="M636" s="17">
        <f t="shared" si="266"/>
        <v>0</v>
      </c>
      <c r="N636" s="17">
        <f t="shared" si="266"/>
        <v>0</v>
      </c>
      <c r="O636" s="17">
        <f t="shared" si="266"/>
        <v>0</v>
      </c>
      <c r="P636" s="17">
        <f t="shared" si="266"/>
        <v>0</v>
      </c>
      <c r="Q636" s="17">
        <f t="shared" si="266"/>
        <v>0</v>
      </c>
      <c r="R636" s="17">
        <f t="shared" si="266"/>
        <v>0</v>
      </c>
      <c r="S636" s="14">
        <f t="shared" si="251"/>
        <v>0</v>
      </c>
    </row>
    <row r="637" spans="2:19" ht="15" hidden="1" customHeight="1" outlineLevel="1" x14ac:dyDescent="0.2">
      <c r="B637" s="64" t="s">
        <v>1232</v>
      </c>
      <c r="C637" s="62"/>
      <c r="D637" s="62"/>
      <c r="E637" s="64" t="s">
        <v>528</v>
      </c>
      <c r="F637" s="17">
        <v>0</v>
      </c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5">
        <f t="shared" si="251"/>
        <v>0</v>
      </c>
    </row>
    <row r="638" spans="2:19" ht="15" hidden="1" customHeight="1" x14ac:dyDescent="0.2">
      <c r="B638" s="62" t="s">
        <v>1233</v>
      </c>
      <c r="C638" s="64"/>
      <c r="D638" s="64"/>
      <c r="E638" s="64" t="s">
        <v>529</v>
      </c>
      <c r="F638" s="13">
        <v>0</v>
      </c>
      <c r="G638" s="13">
        <f t="shared" ref="G638:R638" si="267">+G639</f>
        <v>0</v>
      </c>
      <c r="H638" s="13">
        <f t="shared" si="267"/>
        <v>0</v>
      </c>
      <c r="I638" s="13">
        <f t="shared" si="267"/>
        <v>0</v>
      </c>
      <c r="J638" s="13">
        <f t="shared" si="267"/>
        <v>0</v>
      </c>
      <c r="K638" s="13">
        <f t="shared" si="267"/>
        <v>0</v>
      </c>
      <c r="L638" s="13">
        <f t="shared" si="267"/>
        <v>0</v>
      </c>
      <c r="M638" s="13">
        <f t="shared" si="267"/>
        <v>0</v>
      </c>
      <c r="N638" s="13">
        <f t="shared" si="267"/>
        <v>0</v>
      </c>
      <c r="O638" s="13">
        <f t="shared" si="267"/>
        <v>0</v>
      </c>
      <c r="P638" s="13">
        <f t="shared" si="267"/>
        <v>0</v>
      </c>
      <c r="Q638" s="13">
        <f t="shared" si="267"/>
        <v>0</v>
      </c>
      <c r="R638" s="13">
        <f t="shared" si="267"/>
        <v>0</v>
      </c>
      <c r="S638" s="14">
        <f t="shared" si="251"/>
        <v>0</v>
      </c>
    </row>
    <row r="639" spans="2:19" ht="15" hidden="1" customHeight="1" outlineLevel="1" x14ac:dyDescent="0.2">
      <c r="B639" s="64" t="s">
        <v>1234</v>
      </c>
      <c r="C639" s="62"/>
      <c r="D639" s="62"/>
      <c r="E639" s="64" t="s">
        <v>529</v>
      </c>
      <c r="F639" s="17">
        <v>0</v>
      </c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5">
        <f t="shared" si="251"/>
        <v>0</v>
      </c>
    </row>
    <row r="640" spans="2:19" ht="15" hidden="1" customHeight="1" x14ac:dyDescent="0.2">
      <c r="B640" s="62" t="s">
        <v>1235</v>
      </c>
      <c r="C640" s="64"/>
      <c r="D640" s="64"/>
      <c r="E640" s="64" t="s">
        <v>530</v>
      </c>
      <c r="F640" s="13">
        <v>0</v>
      </c>
      <c r="G640" s="13">
        <f t="shared" ref="G640:R640" si="268">+G641</f>
        <v>0</v>
      </c>
      <c r="H640" s="13">
        <f t="shared" si="268"/>
        <v>0</v>
      </c>
      <c r="I640" s="13">
        <f t="shared" si="268"/>
        <v>0</v>
      </c>
      <c r="J640" s="13">
        <f t="shared" si="268"/>
        <v>0</v>
      </c>
      <c r="K640" s="13">
        <f t="shared" si="268"/>
        <v>0</v>
      </c>
      <c r="L640" s="13">
        <f t="shared" si="268"/>
        <v>0</v>
      </c>
      <c r="M640" s="13">
        <f t="shared" si="268"/>
        <v>0</v>
      </c>
      <c r="N640" s="13">
        <f t="shared" si="268"/>
        <v>0</v>
      </c>
      <c r="O640" s="13">
        <f t="shared" si="268"/>
        <v>0</v>
      </c>
      <c r="P640" s="13">
        <f t="shared" si="268"/>
        <v>0</v>
      </c>
      <c r="Q640" s="13">
        <f t="shared" si="268"/>
        <v>0</v>
      </c>
      <c r="R640" s="13">
        <f t="shared" si="268"/>
        <v>0</v>
      </c>
      <c r="S640" s="14">
        <f t="shared" si="251"/>
        <v>0</v>
      </c>
    </row>
    <row r="641" spans="2:19" ht="15" hidden="1" customHeight="1" outlineLevel="1" x14ac:dyDescent="0.2">
      <c r="B641" s="64" t="s">
        <v>1236</v>
      </c>
      <c r="C641" s="62"/>
      <c r="D641" s="62"/>
      <c r="E641" s="64" t="s">
        <v>530</v>
      </c>
      <c r="F641" s="17">
        <v>0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5">
        <f t="shared" si="251"/>
        <v>0</v>
      </c>
    </row>
    <row r="642" spans="2:19" ht="15" hidden="1" customHeight="1" x14ac:dyDescent="0.2">
      <c r="B642" s="62" t="s">
        <v>1237</v>
      </c>
      <c r="C642" s="64"/>
      <c r="D642" s="64"/>
      <c r="E642" s="64" t="s">
        <v>531</v>
      </c>
      <c r="F642" s="13">
        <v>0</v>
      </c>
      <c r="G642" s="13">
        <f t="shared" ref="G642:R642" si="269">+G643</f>
        <v>0</v>
      </c>
      <c r="H642" s="13">
        <f t="shared" si="269"/>
        <v>0</v>
      </c>
      <c r="I642" s="13">
        <f t="shared" si="269"/>
        <v>0</v>
      </c>
      <c r="J642" s="13">
        <f t="shared" si="269"/>
        <v>0</v>
      </c>
      <c r="K642" s="13">
        <f t="shared" si="269"/>
        <v>0</v>
      </c>
      <c r="L642" s="13">
        <f t="shared" si="269"/>
        <v>0</v>
      </c>
      <c r="M642" s="13">
        <f t="shared" si="269"/>
        <v>0</v>
      </c>
      <c r="N642" s="13">
        <f t="shared" si="269"/>
        <v>0</v>
      </c>
      <c r="O642" s="13">
        <f t="shared" si="269"/>
        <v>0</v>
      </c>
      <c r="P642" s="13">
        <f t="shared" si="269"/>
        <v>0</v>
      </c>
      <c r="Q642" s="13">
        <f t="shared" si="269"/>
        <v>0</v>
      </c>
      <c r="R642" s="13">
        <f t="shared" si="269"/>
        <v>0</v>
      </c>
      <c r="S642" s="14">
        <f t="shared" si="251"/>
        <v>0</v>
      </c>
    </row>
    <row r="643" spans="2:19" ht="15" hidden="1" customHeight="1" outlineLevel="1" x14ac:dyDescent="0.2">
      <c r="B643" s="64" t="s">
        <v>1238</v>
      </c>
      <c r="C643" s="62"/>
      <c r="D643" s="62"/>
      <c r="E643" s="64" t="s">
        <v>531</v>
      </c>
      <c r="F643" s="17">
        <v>0</v>
      </c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5">
        <f t="shared" si="251"/>
        <v>0</v>
      </c>
    </row>
    <row r="644" spans="2:19" ht="15" hidden="1" customHeight="1" x14ac:dyDescent="0.2">
      <c r="B644" s="62" t="s">
        <v>1239</v>
      </c>
      <c r="C644" s="64"/>
      <c r="D644" s="64"/>
      <c r="E644" s="64" t="s">
        <v>532</v>
      </c>
      <c r="F644" s="13">
        <v>0</v>
      </c>
      <c r="G644" s="13">
        <f t="shared" ref="G644:R644" si="270">+G645</f>
        <v>0</v>
      </c>
      <c r="H644" s="13">
        <f t="shared" si="270"/>
        <v>0</v>
      </c>
      <c r="I644" s="13">
        <f t="shared" si="270"/>
        <v>0</v>
      </c>
      <c r="J644" s="13">
        <f t="shared" si="270"/>
        <v>0</v>
      </c>
      <c r="K644" s="13">
        <f t="shared" si="270"/>
        <v>0</v>
      </c>
      <c r="L644" s="13">
        <f t="shared" si="270"/>
        <v>0</v>
      </c>
      <c r="M644" s="13">
        <f t="shared" si="270"/>
        <v>0</v>
      </c>
      <c r="N644" s="13">
        <f t="shared" si="270"/>
        <v>0</v>
      </c>
      <c r="O644" s="13">
        <f t="shared" si="270"/>
        <v>0</v>
      </c>
      <c r="P644" s="13">
        <f t="shared" si="270"/>
        <v>0</v>
      </c>
      <c r="Q644" s="13">
        <f t="shared" si="270"/>
        <v>0</v>
      </c>
      <c r="R644" s="13">
        <f t="shared" si="270"/>
        <v>0</v>
      </c>
      <c r="S644" s="14">
        <f t="shared" si="251"/>
        <v>0</v>
      </c>
    </row>
    <row r="645" spans="2:19" ht="15" hidden="1" customHeight="1" outlineLevel="1" x14ac:dyDescent="0.2">
      <c r="B645" s="64" t="s">
        <v>1240</v>
      </c>
      <c r="C645" s="62"/>
      <c r="D645" s="62"/>
      <c r="E645" s="64" t="s">
        <v>532</v>
      </c>
      <c r="F645" s="17">
        <v>0</v>
      </c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5">
        <f t="shared" si="251"/>
        <v>0</v>
      </c>
    </row>
    <row r="646" spans="2:19" ht="14.25" customHeight="1" collapsed="1" x14ac:dyDescent="0.2">
      <c r="B646" s="62" t="s">
        <v>1241</v>
      </c>
      <c r="C646" s="62"/>
      <c r="D646" s="62"/>
      <c r="E646" s="62" t="s">
        <v>533</v>
      </c>
      <c r="F646" s="16">
        <v>60738199.640000001</v>
      </c>
      <c r="G646" s="23">
        <f t="shared" ref="G646:R646" si="271">+G647+G649+G651+G653+G656+G658+G660+G662+G664</f>
        <v>2988445.34</v>
      </c>
      <c r="H646" s="23">
        <f t="shared" si="271"/>
        <v>5752230.1899999995</v>
      </c>
      <c r="I646" s="23">
        <f t="shared" si="271"/>
        <v>3368973.63</v>
      </c>
      <c r="J646" s="23">
        <f t="shared" si="271"/>
        <v>0</v>
      </c>
      <c r="K646" s="23">
        <f t="shared" si="271"/>
        <v>0</v>
      </c>
      <c r="L646" s="23">
        <f t="shared" si="271"/>
        <v>0</v>
      </c>
      <c r="M646" s="23">
        <f t="shared" si="271"/>
        <v>0</v>
      </c>
      <c r="N646" s="23">
        <f t="shared" si="271"/>
        <v>0</v>
      </c>
      <c r="O646" s="23">
        <f t="shared" si="271"/>
        <v>0</v>
      </c>
      <c r="P646" s="23">
        <f t="shared" si="271"/>
        <v>0</v>
      </c>
      <c r="Q646" s="23">
        <f t="shared" si="271"/>
        <v>0</v>
      </c>
      <c r="R646" s="23">
        <f t="shared" si="271"/>
        <v>0</v>
      </c>
      <c r="S646" s="14">
        <f t="shared" si="251"/>
        <v>12109649.16</v>
      </c>
    </row>
    <row r="647" spans="2:19" ht="15" hidden="1" customHeight="1" x14ac:dyDescent="0.2">
      <c r="B647" s="62" t="s">
        <v>1242</v>
      </c>
      <c r="C647" s="62"/>
      <c r="D647" s="62"/>
      <c r="E647" s="62" t="s">
        <v>534</v>
      </c>
      <c r="F647" s="17">
        <v>0</v>
      </c>
      <c r="G647" s="17">
        <f t="shared" ref="G647:R647" si="272">+G648</f>
        <v>0</v>
      </c>
      <c r="H647" s="17">
        <f t="shared" si="272"/>
        <v>0</v>
      </c>
      <c r="I647" s="17">
        <f t="shared" si="272"/>
        <v>0</v>
      </c>
      <c r="J647" s="17">
        <f t="shared" si="272"/>
        <v>0</v>
      </c>
      <c r="K647" s="17">
        <f t="shared" si="272"/>
        <v>0</v>
      </c>
      <c r="L647" s="17">
        <f t="shared" si="272"/>
        <v>0</v>
      </c>
      <c r="M647" s="17">
        <f t="shared" si="272"/>
        <v>0</v>
      </c>
      <c r="N647" s="17">
        <f t="shared" si="272"/>
        <v>0</v>
      </c>
      <c r="O647" s="17">
        <f t="shared" si="272"/>
        <v>0</v>
      </c>
      <c r="P647" s="17">
        <f t="shared" si="272"/>
        <v>0</v>
      </c>
      <c r="Q647" s="17">
        <f t="shared" si="272"/>
        <v>0</v>
      </c>
      <c r="R647" s="17">
        <f t="shared" si="272"/>
        <v>0</v>
      </c>
      <c r="S647" s="14">
        <f t="shared" si="251"/>
        <v>0</v>
      </c>
    </row>
    <row r="648" spans="2:19" ht="15" hidden="1" customHeight="1" outlineLevel="1" x14ac:dyDescent="0.2">
      <c r="B648" s="62" t="s">
        <v>1243</v>
      </c>
      <c r="C648" s="62"/>
      <c r="D648" s="62"/>
      <c r="E648" s="62" t="s">
        <v>535</v>
      </c>
      <c r="F648" s="17">
        <v>0</v>
      </c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5">
        <f t="shared" si="251"/>
        <v>0</v>
      </c>
    </row>
    <row r="649" spans="2:19" ht="15" customHeight="1" collapsed="1" x14ac:dyDescent="0.2">
      <c r="B649" s="62" t="s">
        <v>1244</v>
      </c>
      <c r="C649" s="62"/>
      <c r="D649" s="62"/>
      <c r="E649" s="62" t="s">
        <v>536</v>
      </c>
      <c r="F649" s="17">
        <v>60738199.640000001</v>
      </c>
      <c r="G649" s="13">
        <f t="shared" ref="G649:R649" si="273">+G650</f>
        <v>2988445.34</v>
      </c>
      <c r="H649" s="13">
        <f t="shared" si="273"/>
        <v>5752230.1899999995</v>
      </c>
      <c r="I649" s="13">
        <f t="shared" si="273"/>
        <v>3368973.63</v>
      </c>
      <c r="J649" s="13">
        <f t="shared" si="273"/>
        <v>0</v>
      </c>
      <c r="K649" s="13">
        <f t="shared" si="273"/>
        <v>0</v>
      </c>
      <c r="L649" s="13">
        <f t="shared" si="273"/>
        <v>0</v>
      </c>
      <c r="M649" s="13">
        <f t="shared" si="273"/>
        <v>0</v>
      </c>
      <c r="N649" s="13">
        <f t="shared" si="273"/>
        <v>0</v>
      </c>
      <c r="O649" s="13">
        <f t="shared" si="273"/>
        <v>0</v>
      </c>
      <c r="P649" s="13">
        <f t="shared" si="273"/>
        <v>0</v>
      </c>
      <c r="Q649" s="13">
        <f t="shared" si="273"/>
        <v>0</v>
      </c>
      <c r="R649" s="13">
        <f t="shared" si="273"/>
        <v>0</v>
      </c>
      <c r="S649" s="14">
        <f t="shared" si="251"/>
        <v>12109649.16</v>
      </c>
    </row>
    <row r="650" spans="2:19" ht="15" hidden="1" customHeight="1" outlineLevel="1" x14ac:dyDescent="0.2">
      <c r="B650" s="62" t="s">
        <v>1245</v>
      </c>
      <c r="C650" s="62"/>
      <c r="D650" s="62"/>
      <c r="E650" s="64" t="s">
        <v>536</v>
      </c>
      <c r="F650" s="18">
        <v>60738199.640000001</v>
      </c>
      <c r="G650" s="18">
        <f>+VLOOKUP($E650,[1]Ejecución!$D$1:$Q$61,[1]Ejecución!E$1,FALSE)</f>
        <v>2988445.34</v>
      </c>
      <c r="H650" s="18">
        <f>+VLOOKUP($E650,[1]Ejecución!$D$1:$Q$61,[1]Ejecución!F$1,FALSE)</f>
        <v>5752230.1899999995</v>
      </c>
      <c r="I650" s="18">
        <f>+VLOOKUP($E650,[1]Ejecución!$D$1:$Q$61,[1]Ejecución!G$1,FALSE)</f>
        <v>3368973.63</v>
      </c>
      <c r="J650" s="18">
        <f>+VLOOKUP($E650,[1]Ejecución!$D$1:$Q$61,[1]Ejecución!H$1,FALSE)</f>
        <v>0</v>
      </c>
      <c r="K650" s="18">
        <f>+VLOOKUP($E650,[1]Ejecución!$D$1:$Q$61,[1]Ejecución!I$1,FALSE)</f>
        <v>0</v>
      </c>
      <c r="L650" s="18">
        <f>+VLOOKUP($E650,[1]Ejecución!$D$1:$Q$61,[1]Ejecución!J$1,FALSE)</f>
        <v>0</v>
      </c>
      <c r="M650" s="18">
        <f>+VLOOKUP($E650,[1]Ejecución!$D$1:$Q$61,[1]Ejecución!K$1,FALSE)</f>
        <v>0</v>
      </c>
      <c r="N650" s="18">
        <f>+VLOOKUP($E650,[1]Ejecución!$D$1:$Q$61,[1]Ejecución!L$1,FALSE)</f>
        <v>0</v>
      </c>
      <c r="O650" s="18">
        <f>+VLOOKUP($E650,[1]Ejecución!$D$1:$Q$61,[1]Ejecución!M$1,FALSE)</f>
        <v>0</v>
      </c>
      <c r="P650" s="18">
        <f>+VLOOKUP($E650,[1]Ejecución!$D$1:$Q$61,[1]Ejecución!N$1,FALSE)</f>
        <v>0</v>
      </c>
      <c r="Q650" s="18">
        <f>+VLOOKUP($E650,[1]Ejecución!$D$1:$Q$61,[1]Ejecución!O$1,FALSE)</f>
        <v>0</v>
      </c>
      <c r="R650" s="18">
        <f>+VLOOKUP($E650,[1]Ejecución!$D$1:$Q$61,[1]Ejecución!P$1,FALSE)</f>
        <v>0</v>
      </c>
      <c r="S650" s="15">
        <f t="shared" si="251"/>
        <v>12109649.16</v>
      </c>
    </row>
    <row r="651" spans="2:19" ht="15" hidden="1" customHeight="1" x14ac:dyDescent="0.2">
      <c r="B651" s="64" t="s">
        <v>1246</v>
      </c>
      <c r="C651" s="64"/>
      <c r="D651" s="64"/>
      <c r="E651" s="64" t="s">
        <v>537</v>
      </c>
      <c r="F651" s="17">
        <v>0</v>
      </c>
      <c r="G651" s="17">
        <f t="shared" ref="G651:R651" si="274">+G652</f>
        <v>0</v>
      </c>
      <c r="H651" s="17">
        <f t="shared" si="274"/>
        <v>0</v>
      </c>
      <c r="I651" s="17">
        <f t="shared" si="274"/>
        <v>0</v>
      </c>
      <c r="J651" s="17">
        <f t="shared" si="274"/>
        <v>0</v>
      </c>
      <c r="K651" s="17">
        <f t="shared" si="274"/>
        <v>0</v>
      </c>
      <c r="L651" s="17">
        <f t="shared" si="274"/>
        <v>0</v>
      </c>
      <c r="M651" s="17">
        <f t="shared" si="274"/>
        <v>0</v>
      </c>
      <c r="N651" s="17">
        <f t="shared" si="274"/>
        <v>0</v>
      </c>
      <c r="O651" s="17">
        <f t="shared" si="274"/>
        <v>0</v>
      </c>
      <c r="P651" s="17">
        <f t="shared" si="274"/>
        <v>0</v>
      </c>
      <c r="Q651" s="17">
        <f t="shared" si="274"/>
        <v>0</v>
      </c>
      <c r="R651" s="17">
        <f t="shared" si="274"/>
        <v>0</v>
      </c>
      <c r="S651" s="14">
        <f t="shared" si="251"/>
        <v>0</v>
      </c>
    </row>
    <row r="652" spans="2:19" ht="15" hidden="1" customHeight="1" outlineLevel="1" x14ac:dyDescent="0.2">
      <c r="B652" s="62" t="s">
        <v>1247</v>
      </c>
      <c r="C652" s="62"/>
      <c r="D652" s="62"/>
      <c r="E652" s="64" t="s">
        <v>537</v>
      </c>
      <c r="F652" s="17">
        <v>0</v>
      </c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5">
        <f t="shared" si="251"/>
        <v>0</v>
      </c>
    </row>
    <row r="653" spans="2:19" ht="15" hidden="1" customHeight="1" x14ac:dyDescent="0.2">
      <c r="B653" s="64" t="s">
        <v>1248</v>
      </c>
      <c r="C653" s="64"/>
      <c r="D653" s="64"/>
      <c r="E653" s="64" t="s">
        <v>538</v>
      </c>
      <c r="F653" s="17">
        <v>0</v>
      </c>
      <c r="G653" s="17">
        <f t="shared" ref="G653:R653" si="275">+G654+G655</f>
        <v>0</v>
      </c>
      <c r="H653" s="17">
        <f t="shared" si="275"/>
        <v>0</v>
      </c>
      <c r="I653" s="17">
        <f t="shared" si="275"/>
        <v>0</v>
      </c>
      <c r="J653" s="17">
        <f t="shared" si="275"/>
        <v>0</v>
      </c>
      <c r="K653" s="17">
        <f t="shared" si="275"/>
        <v>0</v>
      </c>
      <c r="L653" s="17">
        <f t="shared" si="275"/>
        <v>0</v>
      </c>
      <c r="M653" s="17">
        <f t="shared" si="275"/>
        <v>0</v>
      </c>
      <c r="N653" s="17">
        <f t="shared" si="275"/>
        <v>0</v>
      </c>
      <c r="O653" s="17">
        <f t="shared" si="275"/>
        <v>0</v>
      </c>
      <c r="P653" s="17">
        <f t="shared" si="275"/>
        <v>0</v>
      </c>
      <c r="Q653" s="17">
        <f t="shared" si="275"/>
        <v>0</v>
      </c>
      <c r="R653" s="17">
        <f t="shared" si="275"/>
        <v>0</v>
      </c>
      <c r="S653" s="14">
        <f t="shared" si="251"/>
        <v>0</v>
      </c>
    </row>
    <row r="654" spans="2:19" ht="15" hidden="1" customHeight="1" outlineLevel="1" x14ac:dyDescent="0.2">
      <c r="B654" s="62" t="s">
        <v>1249</v>
      </c>
      <c r="C654" s="62"/>
      <c r="D654" s="62"/>
      <c r="E654" s="64" t="s">
        <v>538</v>
      </c>
      <c r="F654" s="17">
        <v>0</v>
      </c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5">
        <f t="shared" si="251"/>
        <v>0</v>
      </c>
    </row>
    <row r="655" spans="2:19" ht="15" hidden="1" customHeight="1" outlineLevel="1" x14ac:dyDescent="0.2">
      <c r="B655" s="64" t="s">
        <v>1250</v>
      </c>
      <c r="C655" s="62"/>
      <c r="D655" s="62"/>
      <c r="E655" s="64" t="s">
        <v>539</v>
      </c>
      <c r="F655" s="17">
        <v>0</v>
      </c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5">
        <f t="shared" si="251"/>
        <v>0</v>
      </c>
    </row>
    <row r="656" spans="2:19" ht="15" hidden="1" customHeight="1" x14ac:dyDescent="0.2">
      <c r="B656" s="62" t="s">
        <v>1251</v>
      </c>
      <c r="C656" s="64"/>
      <c r="D656" s="64"/>
      <c r="E656" s="64" t="s">
        <v>540</v>
      </c>
      <c r="F656" s="17">
        <v>0</v>
      </c>
      <c r="G656" s="17">
        <f t="shared" ref="G656:R656" si="276">+G657</f>
        <v>0</v>
      </c>
      <c r="H656" s="17">
        <f t="shared" si="276"/>
        <v>0</v>
      </c>
      <c r="I656" s="17">
        <f t="shared" si="276"/>
        <v>0</v>
      </c>
      <c r="J656" s="17">
        <f t="shared" si="276"/>
        <v>0</v>
      </c>
      <c r="K656" s="17">
        <f t="shared" si="276"/>
        <v>0</v>
      </c>
      <c r="L656" s="17">
        <f t="shared" si="276"/>
        <v>0</v>
      </c>
      <c r="M656" s="17">
        <f t="shared" si="276"/>
        <v>0</v>
      </c>
      <c r="N656" s="17">
        <f t="shared" si="276"/>
        <v>0</v>
      </c>
      <c r="O656" s="17">
        <f t="shared" si="276"/>
        <v>0</v>
      </c>
      <c r="P656" s="17">
        <f t="shared" si="276"/>
        <v>0</v>
      </c>
      <c r="Q656" s="17">
        <f t="shared" si="276"/>
        <v>0</v>
      </c>
      <c r="R656" s="17">
        <f t="shared" si="276"/>
        <v>0</v>
      </c>
      <c r="S656" s="14">
        <f t="shared" si="251"/>
        <v>0</v>
      </c>
    </row>
    <row r="657" spans="2:19" ht="15" hidden="1" customHeight="1" outlineLevel="1" x14ac:dyDescent="0.2">
      <c r="B657" s="64" t="s">
        <v>1252</v>
      </c>
      <c r="C657" s="62"/>
      <c r="D657" s="62"/>
      <c r="E657" s="64" t="s">
        <v>540</v>
      </c>
      <c r="F657" s="18">
        <v>0</v>
      </c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5">
        <f t="shared" si="251"/>
        <v>0</v>
      </c>
    </row>
    <row r="658" spans="2:19" ht="15" hidden="1" customHeight="1" x14ac:dyDescent="0.2">
      <c r="B658" s="62" t="s">
        <v>1253</v>
      </c>
      <c r="C658" s="64"/>
      <c r="D658" s="64"/>
      <c r="E658" s="64" t="s">
        <v>541</v>
      </c>
      <c r="F658" s="17">
        <v>0</v>
      </c>
      <c r="G658" s="17">
        <f t="shared" ref="G658:R658" si="277">+G659</f>
        <v>0</v>
      </c>
      <c r="H658" s="17">
        <f t="shared" si="277"/>
        <v>0</v>
      </c>
      <c r="I658" s="17">
        <f t="shared" si="277"/>
        <v>0</v>
      </c>
      <c r="J658" s="17">
        <f t="shared" si="277"/>
        <v>0</v>
      </c>
      <c r="K658" s="17">
        <f t="shared" si="277"/>
        <v>0</v>
      </c>
      <c r="L658" s="17">
        <f t="shared" si="277"/>
        <v>0</v>
      </c>
      <c r="M658" s="17">
        <f t="shared" si="277"/>
        <v>0</v>
      </c>
      <c r="N658" s="17">
        <f t="shared" si="277"/>
        <v>0</v>
      </c>
      <c r="O658" s="17">
        <f t="shared" si="277"/>
        <v>0</v>
      </c>
      <c r="P658" s="17">
        <f t="shared" si="277"/>
        <v>0</v>
      </c>
      <c r="Q658" s="17">
        <f t="shared" si="277"/>
        <v>0</v>
      </c>
      <c r="R658" s="17">
        <f t="shared" si="277"/>
        <v>0</v>
      </c>
      <c r="S658" s="14">
        <f t="shared" si="251"/>
        <v>0</v>
      </c>
    </row>
    <row r="659" spans="2:19" ht="15" hidden="1" customHeight="1" outlineLevel="1" x14ac:dyDescent="0.2">
      <c r="B659" s="64" t="s">
        <v>1254</v>
      </c>
      <c r="C659" s="62"/>
      <c r="D659" s="62"/>
      <c r="E659" s="64" t="s">
        <v>541</v>
      </c>
      <c r="F659" s="18">
        <v>0</v>
      </c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5">
        <f t="shared" si="251"/>
        <v>0</v>
      </c>
    </row>
    <row r="660" spans="2:19" ht="15" hidden="1" customHeight="1" x14ac:dyDescent="0.2">
      <c r="B660" s="62" t="s">
        <v>1255</v>
      </c>
      <c r="C660" s="64"/>
      <c r="D660" s="64"/>
      <c r="E660" s="64" t="s">
        <v>542</v>
      </c>
      <c r="F660" s="17">
        <v>0</v>
      </c>
      <c r="G660" s="17">
        <f t="shared" ref="G660:R660" si="278">+G661</f>
        <v>0</v>
      </c>
      <c r="H660" s="17">
        <f t="shared" si="278"/>
        <v>0</v>
      </c>
      <c r="I660" s="17">
        <f t="shared" si="278"/>
        <v>0</v>
      </c>
      <c r="J660" s="17">
        <f t="shared" si="278"/>
        <v>0</v>
      </c>
      <c r="K660" s="17">
        <f t="shared" si="278"/>
        <v>0</v>
      </c>
      <c r="L660" s="17">
        <f t="shared" si="278"/>
        <v>0</v>
      </c>
      <c r="M660" s="17">
        <f t="shared" si="278"/>
        <v>0</v>
      </c>
      <c r="N660" s="17">
        <f t="shared" si="278"/>
        <v>0</v>
      </c>
      <c r="O660" s="17">
        <f t="shared" si="278"/>
        <v>0</v>
      </c>
      <c r="P660" s="17">
        <f t="shared" si="278"/>
        <v>0</v>
      </c>
      <c r="Q660" s="17">
        <f t="shared" si="278"/>
        <v>0</v>
      </c>
      <c r="R660" s="17">
        <f t="shared" si="278"/>
        <v>0</v>
      </c>
      <c r="S660" s="14">
        <f t="shared" si="251"/>
        <v>0</v>
      </c>
    </row>
    <row r="661" spans="2:19" ht="15" hidden="1" customHeight="1" outlineLevel="1" x14ac:dyDescent="0.2">
      <c r="B661" s="64" t="s">
        <v>1256</v>
      </c>
      <c r="C661" s="62"/>
      <c r="D661" s="62"/>
      <c r="E661" s="64" t="s">
        <v>542</v>
      </c>
      <c r="F661" s="18">
        <v>0</v>
      </c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5">
        <f t="shared" si="251"/>
        <v>0</v>
      </c>
    </row>
    <row r="662" spans="2:19" ht="15" hidden="1" customHeight="1" x14ac:dyDescent="0.2">
      <c r="B662" s="62" t="s">
        <v>1257</v>
      </c>
      <c r="C662" s="64"/>
      <c r="D662" s="64"/>
      <c r="E662" s="64" t="s">
        <v>543</v>
      </c>
      <c r="F662" s="17">
        <v>0</v>
      </c>
      <c r="G662" s="17">
        <f t="shared" ref="G662:R662" si="279">+G663</f>
        <v>0</v>
      </c>
      <c r="H662" s="17">
        <f t="shared" si="279"/>
        <v>0</v>
      </c>
      <c r="I662" s="17">
        <f t="shared" si="279"/>
        <v>0</v>
      </c>
      <c r="J662" s="17">
        <f t="shared" si="279"/>
        <v>0</v>
      </c>
      <c r="K662" s="17">
        <f t="shared" si="279"/>
        <v>0</v>
      </c>
      <c r="L662" s="17">
        <f t="shared" si="279"/>
        <v>0</v>
      </c>
      <c r="M662" s="17">
        <f t="shared" si="279"/>
        <v>0</v>
      </c>
      <c r="N662" s="17">
        <f t="shared" si="279"/>
        <v>0</v>
      </c>
      <c r="O662" s="17">
        <f t="shared" si="279"/>
        <v>0</v>
      </c>
      <c r="P662" s="17">
        <f t="shared" si="279"/>
        <v>0</v>
      </c>
      <c r="Q662" s="17">
        <f t="shared" si="279"/>
        <v>0</v>
      </c>
      <c r="R662" s="17">
        <f t="shared" si="279"/>
        <v>0</v>
      </c>
      <c r="S662" s="14">
        <f t="shared" ref="S662:S725" si="280">SUM(G662:R662)</f>
        <v>0</v>
      </c>
    </row>
    <row r="663" spans="2:19" ht="15" hidden="1" customHeight="1" outlineLevel="1" x14ac:dyDescent="0.2">
      <c r="B663" s="64" t="s">
        <v>1258</v>
      </c>
      <c r="C663" s="62"/>
      <c r="D663" s="62"/>
      <c r="E663" s="64" t="s">
        <v>543</v>
      </c>
      <c r="F663" s="18">
        <v>0</v>
      </c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5">
        <f t="shared" si="280"/>
        <v>0</v>
      </c>
    </row>
    <row r="664" spans="2:19" ht="15" hidden="1" customHeight="1" x14ac:dyDescent="0.2">
      <c r="B664" s="62" t="s">
        <v>1259</v>
      </c>
      <c r="C664" s="64"/>
      <c r="D664" s="64"/>
      <c r="E664" s="64" t="s">
        <v>544</v>
      </c>
      <c r="F664" s="17">
        <v>0</v>
      </c>
      <c r="G664" s="17">
        <f t="shared" ref="G664:R664" si="281">+G665</f>
        <v>0</v>
      </c>
      <c r="H664" s="17">
        <f t="shared" si="281"/>
        <v>0</v>
      </c>
      <c r="I664" s="17">
        <f t="shared" si="281"/>
        <v>0</v>
      </c>
      <c r="J664" s="17">
        <f t="shared" si="281"/>
        <v>0</v>
      </c>
      <c r="K664" s="17">
        <f t="shared" si="281"/>
        <v>0</v>
      </c>
      <c r="L664" s="17">
        <f t="shared" si="281"/>
        <v>0</v>
      </c>
      <c r="M664" s="17">
        <f t="shared" si="281"/>
        <v>0</v>
      </c>
      <c r="N664" s="17">
        <f t="shared" si="281"/>
        <v>0</v>
      </c>
      <c r="O664" s="17">
        <f t="shared" si="281"/>
        <v>0</v>
      </c>
      <c r="P664" s="17">
        <f t="shared" si="281"/>
        <v>0</v>
      </c>
      <c r="Q664" s="17">
        <f t="shared" si="281"/>
        <v>0</v>
      </c>
      <c r="R664" s="17">
        <f t="shared" si="281"/>
        <v>0</v>
      </c>
      <c r="S664" s="14">
        <f t="shared" si="280"/>
        <v>0</v>
      </c>
    </row>
    <row r="665" spans="2:19" ht="15" hidden="1" customHeight="1" outlineLevel="1" x14ac:dyDescent="0.2">
      <c r="B665" s="64" t="s">
        <v>1260</v>
      </c>
      <c r="C665" s="62"/>
      <c r="D665" s="62"/>
      <c r="E665" s="64" t="s">
        <v>544</v>
      </c>
      <c r="F665" s="18">
        <v>0</v>
      </c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5">
        <f t="shared" si="280"/>
        <v>0</v>
      </c>
    </row>
    <row r="666" spans="2:19" ht="15" hidden="1" customHeight="1" x14ac:dyDescent="0.2">
      <c r="B666" s="62" t="s">
        <v>1261</v>
      </c>
      <c r="C666" s="64"/>
      <c r="D666" s="64"/>
      <c r="E666" s="64" t="s">
        <v>545</v>
      </c>
      <c r="F666" s="17">
        <v>0</v>
      </c>
      <c r="G666" s="17">
        <f t="shared" ref="G666:R666" si="282">+G667+G669</f>
        <v>0</v>
      </c>
      <c r="H666" s="17">
        <f t="shared" si="282"/>
        <v>0</v>
      </c>
      <c r="I666" s="17">
        <f t="shared" si="282"/>
        <v>0</v>
      </c>
      <c r="J666" s="17">
        <f t="shared" si="282"/>
        <v>0</v>
      </c>
      <c r="K666" s="17">
        <f t="shared" si="282"/>
        <v>0</v>
      </c>
      <c r="L666" s="17">
        <f t="shared" si="282"/>
        <v>0</v>
      </c>
      <c r="M666" s="17">
        <f t="shared" si="282"/>
        <v>0</v>
      </c>
      <c r="N666" s="17">
        <f t="shared" si="282"/>
        <v>0</v>
      </c>
      <c r="O666" s="17">
        <f t="shared" si="282"/>
        <v>0</v>
      </c>
      <c r="P666" s="17">
        <f t="shared" si="282"/>
        <v>0</v>
      </c>
      <c r="Q666" s="17">
        <f t="shared" si="282"/>
        <v>0</v>
      </c>
      <c r="R666" s="17">
        <f t="shared" si="282"/>
        <v>0</v>
      </c>
      <c r="S666" s="14">
        <f t="shared" si="280"/>
        <v>0</v>
      </c>
    </row>
    <row r="667" spans="2:19" ht="15" hidden="1" customHeight="1" x14ac:dyDescent="0.2">
      <c r="B667" s="64" t="s">
        <v>1262</v>
      </c>
      <c r="C667" s="64"/>
      <c r="D667" s="64"/>
      <c r="E667" s="64" t="s">
        <v>546</v>
      </c>
      <c r="F667" s="17">
        <v>0</v>
      </c>
      <c r="G667" s="17">
        <f t="shared" ref="G667:R667" si="283">+G668</f>
        <v>0</v>
      </c>
      <c r="H667" s="17">
        <f t="shared" si="283"/>
        <v>0</v>
      </c>
      <c r="I667" s="17">
        <f t="shared" si="283"/>
        <v>0</v>
      </c>
      <c r="J667" s="17">
        <f t="shared" si="283"/>
        <v>0</v>
      </c>
      <c r="K667" s="17">
        <f t="shared" si="283"/>
        <v>0</v>
      </c>
      <c r="L667" s="17">
        <f t="shared" si="283"/>
        <v>0</v>
      </c>
      <c r="M667" s="17">
        <f t="shared" si="283"/>
        <v>0</v>
      </c>
      <c r="N667" s="17">
        <f t="shared" si="283"/>
        <v>0</v>
      </c>
      <c r="O667" s="17">
        <f t="shared" si="283"/>
        <v>0</v>
      </c>
      <c r="P667" s="17">
        <f t="shared" si="283"/>
        <v>0</v>
      </c>
      <c r="Q667" s="17">
        <f t="shared" si="283"/>
        <v>0</v>
      </c>
      <c r="R667" s="17">
        <f t="shared" si="283"/>
        <v>0</v>
      </c>
      <c r="S667" s="14">
        <f t="shared" si="280"/>
        <v>0</v>
      </c>
    </row>
    <row r="668" spans="2:19" ht="15" hidden="1" customHeight="1" outlineLevel="1" x14ac:dyDescent="0.2">
      <c r="B668" s="62" t="s">
        <v>1263</v>
      </c>
      <c r="C668" s="62"/>
      <c r="D668" s="62"/>
      <c r="E668" s="64" t="s">
        <v>546</v>
      </c>
      <c r="F668" s="18">
        <v>0</v>
      </c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5">
        <f t="shared" si="280"/>
        <v>0</v>
      </c>
    </row>
    <row r="669" spans="2:19" ht="15" hidden="1" customHeight="1" x14ac:dyDescent="0.2">
      <c r="B669" s="64" t="s">
        <v>1264</v>
      </c>
      <c r="C669" s="64"/>
      <c r="D669" s="64"/>
      <c r="E669" s="64" t="s">
        <v>547</v>
      </c>
      <c r="F669" s="17">
        <v>0</v>
      </c>
      <c r="G669" s="17">
        <f t="shared" ref="G669:S669" si="284">+G670</f>
        <v>0</v>
      </c>
      <c r="H669" s="17">
        <f t="shared" si="284"/>
        <v>0</v>
      </c>
      <c r="I669" s="17">
        <f t="shared" si="284"/>
        <v>0</v>
      </c>
      <c r="J669" s="17">
        <f t="shared" si="284"/>
        <v>0</v>
      </c>
      <c r="K669" s="17">
        <f t="shared" si="284"/>
        <v>0</v>
      </c>
      <c r="L669" s="17">
        <f t="shared" si="284"/>
        <v>0</v>
      </c>
      <c r="M669" s="17">
        <f t="shared" si="284"/>
        <v>0</v>
      </c>
      <c r="N669" s="17">
        <f t="shared" si="284"/>
        <v>0</v>
      </c>
      <c r="O669" s="17">
        <f t="shared" si="284"/>
        <v>0</v>
      </c>
      <c r="P669" s="17">
        <f t="shared" si="284"/>
        <v>0</v>
      </c>
      <c r="Q669" s="17">
        <f t="shared" si="284"/>
        <v>0</v>
      </c>
      <c r="R669" s="17">
        <f t="shared" si="284"/>
        <v>0</v>
      </c>
      <c r="S669" s="14">
        <f t="shared" si="280"/>
        <v>0</v>
      </c>
    </row>
    <row r="670" spans="2:19" ht="15" hidden="1" customHeight="1" outlineLevel="1" x14ac:dyDescent="0.2">
      <c r="B670" s="62" t="s">
        <v>1265</v>
      </c>
      <c r="C670" s="62"/>
      <c r="D670" s="62"/>
      <c r="E670" s="64" t="s">
        <v>547</v>
      </c>
      <c r="F670" s="18">
        <v>0</v>
      </c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5">
        <f t="shared" si="280"/>
        <v>0</v>
      </c>
    </row>
    <row r="671" spans="2:19" ht="15" hidden="1" customHeight="1" x14ac:dyDescent="0.2">
      <c r="B671" s="64" t="s">
        <v>1266</v>
      </c>
      <c r="C671" s="64"/>
      <c r="D671" s="64"/>
      <c r="E671" s="64" t="s">
        <v>548</v>
      </c>
      <c r="F671" s="17">
        <v>0</v>
      </c>
      <c r="G671" s="17">
        <f t="shared" ref="G671:R671" si="285">+G672+G674</f>
        <v>0</v>
      </c>
      <c r="H671" s="17">
        <f t="shared" si="285"/>
        <v>0</v>
      </c>
      <c r="I671" s="17">
        <f t="shared" si="285"/>
        <v>0</v>
      </c>
      <c r="J671" s="17">
        <f t="shared" si="285"/>
        <v>0</v>
      </c>
      <c r="K671" s="17">
        <f t="shared" si="285"/>
        <v>0</v>
      </c>
      <c r="L671" s="17">
        <f t="shared" si="285"/>
        <v>0</v>
      </c>
      <c r="M671" s="17">
        <f t="shared" si="285"/>
        <v>0</v>
      </c>
      <c r="N671" s="17">
        <f t="shared" si="285"/>
        <v>0</v>
      </c>
      <c r="O671" s="17">
        <f t="shared" si="285"/>
        <v>0</v>
      </c>
      <c r="P671" s="17">
        <f t="shared" si="285"/>
        <v>0</v>
      </c>
      <c r="Q671" s="17">
        <f t="shared" si="285"/>
        <v>0</v>
      </c>
      <c r="R671" s="17">
        <f t="shared" si="285"/>
        <v>0</v>
      </c>
      <c r="S671" s="14">
        <f t="shared" si="280"/>
        <v>0</v>
      </c>
    </row>
    <row r="672" spans="2:19" ht="15" hidden="1" customHeight="1" x14ac:dyDescent="0.2">
      <c r="B672" s="62" t="s">
        <v>1267</v>
      </c>
      <c r="C672" s="64"/>
      <c r="D672" s="64"/>
      <c r="E672" s="64" t="s">
        <v>549</v>
      </c>
      <c r="F672" s="17">
        <v>0</v>
      </c>
      <c r="G672" s="17">
        <f t="shared" ref="G672:R672" si="286">+G673</f>
        <v>0</v>
      </c>
      <c r="H672" s="17">
        <f t="shared" si="286"/>
        <v>0</v>
      </c>
      <c r="I672" s="17">
        <f t="shared" si="286"/>
        <v>0</v>
      </c>
      <c r="J672" s="17">
        <f t="shared" si="286"/>
        <v>0</v>
      </c>
      <c r="K672" s="17">
        <f t="shared" si="286"/>
        <v>0</v>
      </c>
      <c r="L672" s="17">
        <f t="shared" si="286"/>
        <v>0</v>
      </c>
      <c r="M672" s="17">
        <f t="shared" si="286"/>
        <v>0</v>
      </c>
      <c r="N672" s="17">
        <f t="shared" si="286"/>
        <v>0</v>
      </c>
      <c r="O672" s="17">
        <f t="shared" si="286"/>
        <v>0</v>
      </c>
      <c r="P672" s="17">
        <f t="shared" si="286"/>
        <v>0</v>
      </c>
      <c r="Q672" s="17">
        <f t="shared" si="286"/>
        <v>0</v>
      </c>
      <c r="R672" s="17">
        <f t="shared" si="286"/>
        <v>0</v>
      </c>
      <c r="S672" s="14">
        <f t="shared" si="280"/>
        <v>0</v>
      </c>
    </row>
    <row r="673" spans="2:19" ht="15" hidden="1" customHeight="1" outlineLevel="1" x14ac:dyDescent="0.2">
      <c r="B673" s="64" t="s">
        <v>1268</v>
      </c>
      <c r="C673" s="62"/>
      <c r="D673" s="62"/>
      <c r="E673" s="64" t="s">
        <v>550</v>
      </c>
      <c r="F673" s="17">
        <v>0</v>
      </c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5">
        <f t="shared" si="280"/>
        <v>0</v>
      </c>
    </row>
    <row r="674" spans="2:19" ht="15" hidden="1" customHeight="1" x14ac:dyDescent="0.2">
      <c r="B674" s="62" t="s">
        <v>1269</v>
      </c>
      <c r="C674" s="64"/>
      <c r="D674" s="64"/>
      <c r="E674" s="64" t="s">
        <v>551</v>
      </c>
      <c r="F674" s="17">
        <v>0</v>
      </c>
      <c r="G674" s="17">
        <f t="shared" ref="G674:R674" si="287">+G675</f>
        <v>0</v>
      </c>
      <c r="H674" s="17">
        <f t="shared" si="287"/>
        <v>0</v>
      </c>
      <c r="I674" s="17">
        <f t="shared" si="287"/>
        <v>0</v>
      </c>
      <c r="J674" s="17">
        <f t="shared" si="287"/>
        <v>0</v>
      </c>
      <c r="K674" s="17">
        <f t="shared" si="287"/>
        <v>0</v>
      </c>
      <c r="L674" s="17">
        <f t="shared" si="287"/>
        <v>0</v>
      </c>
      <c r="M674" s="17">
        <f t="shared" si="287"/>
        <v>0</v>
      </c>
      <c r="N674" s="17">
        <f t="shared" si="287"/>
        <v>0</v>
      </c>
      <c r="O674" s="17">
        <f t="shared" si="287"/>
        <v>0</v>
      </c>
      <c r="P674" s="17">
        <f t="shared" si="287"/>
        <v>0</v>
      </c>
      <c r="Q674" s="17">
        <f t="shared" si="287"/>
        <v>0</v>
      </c>
      <c r="R674" s="17">
        <f t="shared" si="287"/>
        <v>0</v>
      </c>
      <c r="S674" s="14">
        <f t="shared" si="280"/>
        <v>0</v>
      </c>
    </row>
    <row r="675" spans="2:19" ht="15" hidden="1" customHeight="1" outlineLevel="1" x14ac:dyDescent="0.2">
      <c r="B675" s="64" t="s">
        <v>1270</v>
      </c>
      <c r="C675" s="62"/>
      <c r="D675" s="62"/>
      <c r="E675" s="64" t="s">
        <v>552</v>
      </c>
      <c r="F675" s="18">
        <v>0</v>
      </c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5">
        <f t="shared" si="280"/>
        <v>0</v>
      </c>
    </row>
    <row r="676" spans="2:19" ht="15" hidden="1" customHeight="1" x14ac:dyDescent="0.2">
      <c r="B676" s="62">
        <v>2.8</v>
      </c>
      <c r="C676" s="63"/>
      <c r="D676" s="63"/>
      <c r="E676" s="64" t="s">
        <v>553</v>
      </c>
      <c r="F676" s="17">
        <v>0</v>
      </c>
      <c r="G676" s="17">
        <f t="shared" ref="G676:R676" si="288">+G677+G693+G703+G716+G726</f>
        <v>0</v>
      </c>
      <c r="H676" s="17">
        <f t="shared" si="288"/>
        <v>0</v>
      </c>
      <c r="I676" s="17">
        <f t="shared" si="288"/>
        <v>0</v>
      </c>
      <c r="J676" s="17">
        <f t="shared" si="288"/>
        <v>0</v>
      </c>
      <c r="K676" s="17">
        <f t="shared" si="288"/>
        <v>0</v>
      </c>
      <c r="L676" s="17">
        <f t="shared" si="288"/>
        <v>0</v>
      </c>
      <c r="M676" s="17">
        <f t="shared" si="288"/>
        <v>0</v>
      </c>
      <c r="N676" s="17">
        <f t="shared" si="288"/>
        <v>0</v>
      </c>
      <c r="O676" s="17">
        <f t="shared" si="288"/>
        <v>0</v>
      </c>
      <c r="P676" s="17">
        <f t="shared" si="288"/>
        <v>0</v>
      </c>
      <c r="Q676" s="17">
        <f t="shared" si="288"/>
        <v>0</v>
      </c>
      <c r="R676" s="17">
        <f t="shared" si="288"/>
        <v>0</v>
      </c>
      <c r="S676" s="14">
        <f t="shared" si="280"/>
        <v>0</v>
      </c>
    </row>
    <row r="677" spans="2:19" ht="15" hidden="1" customHeight="1" x14ac:dyDescent="0.2">
      <c r="B677" s="64" t="s">
        <v>1271</v>
      </c>
      <c r="C677" s="64"/>
      <c r="D677" s="64"/>
      <c r="E677" s="64" t="s">
        <v>554</v>
      </c>
      <c r="F677" s="17">
        <v>0</v>
      </c>
      <c r="G677" s="17">
        <f t="shared" ref="G677:R677" si="289">+G678+G683</f>
        <v>0</v>
      </c>
      <c r="H677" s="17">
        <f t="shared" si="289"/>
        <v>0</v>
      </c>
      <c r="I677" s="17">
        <f t="shared" si="289"/>
        <v>0</v>
      </c>
      <c r="J677" s="17">
        <f t="shared" si="289"/>
        <v>0</v>
      </c>
      <c r="K677" s="17">
        <f t="shared" si="289"/>
        <v>0</v>
      </c>
      <c r="L677" s="17">
        <f t="shared" si="289"/>
        <v>0</v>
      </c>
      <c r="M677" s="17">
        <f t="shared" si="289"/>
        <v>0</v>
      </c>
      <c r="N677" s="17">
        <f t="shared" si="289"/>
        <v>0</v>
      </c>
      <c r="O677" s="17">
        <f t="shared" si="289"/>
        <v>0</v>
      </c>
      <c r="P677" s="17">
        <f t="shared" si="289"/>
        <v>0</v>
      </c>
      <c r="Q677" s="17">
        <f t="shared" si="289"/>
        <v>0</v>
      </c>
      <c r="R677" s="17">
        <f t="shared" si="289"/>
        <v>0</v>
      </c>
      <c r="S677" s="14">
        <f t="shared" si="280"/>
        <v>0</v>
      </c>
    </row>
    <row r="678" spans="2:19" ht="15" hidden="1" customHeight="1" x14ac:dyDescent="0.2">
      <c r="B678" s="62" t="s">
        <v>1272</v>
      </c>
      <c r="C678" s="64"/>
      <c r="D678" s="64"/>
      <c r="E678" s="64" t="s">
        <v>555</v>
      </c>
      <c r="F678" s="17">
        <v>0</v>
      </c>
      <c r="G678" s="17">
        <f t="shared" ref="G678:R678" si="290">SUM(G679:G682)</f>
        <v>0</v>
      </c>
      <c r="H678" s="17">
        <f t="shared" si="290"/>
        <v>0</v>
      </c>
      <c r="I678" s="17">
        <f t="shared" si="290"/>
        <v>0</v>
      </c>
      <c r="J678" s="17">
        <f t="shared" si="290"/>
        <v>0</v>
      </c>
      <c r="K678" s="17">
        <f t="shared" si="290"/>
        <v>0</v>
      </c>
      <c r="L678" s="17">
        <f t="shared" si="290"/>
        <v>0</v>
      </c>
      <c r="M678" s="17">
        <f t="shared" si="290"/>
        <v>0</v>
      </c>
      <c r="N678" s="17">
        <f t="shared" si="290"/>
        <v>0</v>
      </c>
      <c r="O678" s="17">
        <f t="shared" si="290"/>
        <v>0</v>
      </c>
      <c r="P678" s="17">
        <f t="shared" si="290"/>
        <v>0</v>
      </c>
      <c r="Q678" s="17">
        <f t="shared" si="290"/>
        <v>0</v>
      </c>
      <c r="R678" s="17">
        <f t="shared" si="290"/>
        <v>0</v>
      </c>
      <c r="S678" s="14">
        <f t="shared" si="280"/>
        <v>0</v>
      </c>
    </row>
    <row r="679" spans="2:19" ht="15" hidden="1" customHeight="1" outlineLevel="1" x14ac:dyDescent="0.2">
      <c r="B679" s="64" t="s">
        <v>1273</v>
      </c>
      <c r="C679" s="62"/>
      <c r="D679" s="62"/>
      <c r="E679" s="64" t="s">
        <v>556</v>
      </c>
      <c r="F679" s="18">
        <v>0</v>
      </c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5">
        <f t="shared" si="280"/>
        <v>0</v>
      </c>
    </row>
    <row r="680" spans="2:19" ht="15" hidden="1" customHeight="1" outlineLevel="1" x14ac:dyDescent="0.2">
      <c r="B680" s="62" t="s">
        <v>1274</v>
      </c>
      <c r="C680" s="62"/>
      <c r="D680" s="62"/>
      <c r="E680" s="64" t="s">
        <v>557</v>
      </c>
      <c r="F680" s="18">
        <v>0</v>
      </c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5">
        <f t="shared" si="280"/>
        <v>0</v>
      </c>
    </row>
    <row r="681" spans="2:19" ht="15" hidden="1" customHeight="1" outlineLevel="1" x14ac:dyDescent="0.2">
      <c r="B681" s="64" t="s">
        <v>1275</v>
      </c>
      <c r="C681" s="62"/>
      <c r="D681" s="62"/>
      <c r="E681" s="64" t="s">
        <v>558</v>
      </c>
      <c r="F681" s="18">
        <v>0</v>
      </c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5">
        <f t="shared" si="280"/>
        <v>0</v>
      </c>
    </row>
    <row r="682" spans="2:19" ht="15" hidden="1" customHeight="1" outlineLevel="1" x14ac:dyDescent="0.2">
      <c r="B682" s="62" t="s">
        <v>1276</v>
      </c>
      <c r="C682" s="62"/>
      <c r="D682" s="62"/>
      <c r="E682" s="64" t="s">
        <v>559</v>
      </c>
      <c r="F682" s="18">
        <v>0</v>
      </c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5">
        <f t="shared" si="280"/>
        <v>0</v>
      </c>
    </row>
    <row r="683" spans="2:19" ht="15" hidden="1" customHeight="1" x14ac:dyDescent="0.2">
      <c r="B683" s="64" t="s">
        <v>1277</v>
      </c>
      <c r="C683" s="64"/>
      <c r="D683" s="64"/>
      <c r="E683" s="64" t="s">
        <v>560</v>
      </c>
      <c r="F683" s="17">
        <v>0</v>
      </c>
      <c r="G683" s="17">
        <f t="shared" ref="G683:R683" si="291">SUM(G684:G690)</f>
        <v>0</v>
      </c>
      <c r="H683" s="17">
        <f t="shared" si="291"/>
        <v>0</v>
      </c>
      <c r="I683" s="17">
        <f t="shared" si="291"/>
        <v>0</v>
      </c>
      <c r="J683" s="17">
        <f t="shared" si="291"/>
        <v>0</v>
      </c>
      <c r="K683" s="17">
        <f t="shared" si="291"/>
        <v>0</v>
      </c>
      <c r="L683" s="17">
        <f t="shared" si="291"/>
        <v>0</v>
      </c>
      <c r="M683" s="17">
        <f t="shared" si="291"/>
        <v>0</v>
      </c>
      <c r="N683" s="17">
        <f t="shared" si="291"/>
        <v>0</v>
      </c>
      <c r="O683" s="17">
        <f t="shared" si="291"/>
        <v>0</v>
      </c>
      <c r="P683" s="17">
        <f t="shared" si="291"/>
        <v>0</v>
      </c>
      <c r="Q683" s="17">
        <f t="shared" si="291"/>
        <v>0</v>
      </c>
      <c r="R683" s="17">
        <f t="shared" si="291"/>
        <v>0</v>
      </c>
      <c r="S683" s="14">
        <f t="shared" si="280"/>
        <v>0</v>
      </c>
    </row>
    <row r="684" spans="2:19" ht="15" hidden="1" customHeight="1" outlineLevel="1" x14ac:dyDescent="0.2">
      <c r="B684" s="62" t="s">
        <v>1278</v>
      </c>
      <c r="C684" s="62"/>
      <c r="D684" s="62"/>
      <c r="E684" s="64" t="s">
        <v>561</v>
      </c>
      <c r="F684" s="18">
        <v>0</v>
      </c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5">
        <f t="shared" si="280"/>
        <v>0</v>
      </c>
    </row>
    <row r="685" spans="2:19" ht="15" hidden="1" customHeight="1" outlineLevel="1" x14ac:dyDescent="0.2">
      <c r="B685" s="64" t="s">
        <v>1279</v>
      </c>
      <c r="C685" s="62"/>
      <c r="D685" s="62"/>
      <c r="E685" s="64" t="s">
        <v>562</v>
      </c>
      <c r="F685" s="18">
        <v>0</v>
      </c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5">
        <f t="shared" si="280"/>
        <v>0</v>
      </c>
    </row>
    <row r="686" spans="2:19" ht="15" hidden="1" customHeight="1" outlineLevel="1" x14ac:dyDescent="0.2">
      <c r="B686" s="62" t="s">
        <v>1280</v>
      </c>
      <c r="C686" s="62"/>
      <c r="D686" s="62"/>
      <c r="E686" s="64" t="s">
        <v>563</v>
      </c>
      <c r="F686" s="18">
        <v>0</v>
      </c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5">
        <f t="shared" si="280"/>
        <v>0</v>
      </c>
    </row>
    <row r="687" spans="2:19" ht="15" hidden="1" customHeight="1" outlineLevel="1" x14ac:dyDescent="0.2">
      <c r="B687" s="64" t="s">
        <v>1281</v>
      </c>
      <c r="C687" s="62"/>
      <c r="D687" s="62"/>
      <c r="E687" s="64" t="s">
        <v>564</v>
      </c>
      <c r="F687" s="18">
        <v>0</v>
      </c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5">
        <f t="shared" si="280"/>
        <v>0</v>
      </c>
    </row>
    <row r="688" spans="2:19" ht="15" hidden="1" customHeight="1" outlineLevel="1" x14ac:dyDescent="0.2">
      <c r="B688" s="62" t="s">
        <v>1282</v>
      </c>
      <c r="C688" s="62"/>
      <c r="D688" s="62"/>
      <c r="E688" s="64" t="s">
        <v>565</v>
      </c>
      <c r="F688" s="18">
        <v>0</v>
      </c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5">
        <f t="shared" si="280"/>
        <v>0</v>
      </c>
    </row>
    <row r="689" spans="2:19" ht="15" hidden="1" customHeight="1" outlineLevel="1" x14ac:dyDescent="0.2">
      <c r="B689" s="64" t="s">
        <v>1283</v>
      </c>
      <c r="C689" s="62"/>
      <c r="D689" s="62"/>
      <c r="E689" s="64" t="s">
        <v>566</v>
      </c>
      <c r="F689" s="18">
        <v>0</v>
      </c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5">
        <f t="shared" si="280"/>
        <v>0</v>
      </c>
    </row>
    <row r="690" spans="2:19" ht="15" hidden="1" customHeight="1" outlineLevel="1" x14ac:dyDescent="0.2">
      <c r="B690" s="62" t="s">
        <v>1284</v>
      </c>
      <c r="C690" s="62"/>
      <c r="D690" s="62"/>
      <c r="E690" s="64" t="s">
        <v>567</v>
      </c>
      <c r="F690" s="18">
        <v>0</v>
      </c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5">
        <f t="shared" si="280"/>
        <v>0</v>
      </c>
    </row>
    <row r="691" spans="2:19" ht="15" hidden="1" customHeight="1" x14ac:dyDescent="0.2">
      <c r="B691" s="64" t="s">
        <v>1285</v>
      </c>
      <c r="C691" s="64"/>
      <c r="D691" s="64"/>
      <c r="E691" s="64" t="s">
        <v>568</v>
      </c>
      <c r="F691" s="17">
        <v>0</v>
      </c>
      <c r="G691" s="17">
        <f t="shared" ref="G691:R691" si="292">+G692</f>
        <v>0</v>
      </c>
      <c r="H691" s="17">
        <f t="shared" si="292"/>
        <v>0</v>
      </c>
      <c r="I691" s="17">
        <f t="shared" si="292"/>
        <v>0</v>
      </c>
      <c r="J691" s="17">
        <f t="shared" si="292"/>
        <v>0</v>
      </c>
      <c r="K691" s="17">
        <f t="shared" si="292"/>
        <v>0</v>
      </c>
      <c r="L691" s="17">
        <f t="shared" si="292"/>
        <v>0</v>
      </c>
      <c r="M691" s="17">
        <f t="shared" si="292"/>
        <v>0</v>
      </c>
      <c r="N691" s="17">
        <f t="shared" si="292"/>
        <v>0</v>
      </c>
      <c r="O691" s="17">
        <f t="shared" si="292"/>
        <v>0</v>
      </c>
      <c r="P691" s="17">
        <f t="shared" si="292"/>
        <v>0</v>
      </c>
      <c r="Q691" s="17">
        <f t="shared" si="292"/>
        <v>0</v>
      </c>
      <c r="R691" s="17">
        <f t="shared" si="292"/>
        <v>0</v>
      </c>
      <c r="S691" s="14">
        <f t="shared" si="280"/>
        <v>0</v>
      </c>
    </row>
    <row r="692" spans="2:19" ht="15" hidden="1" customHeight="1" outlineLevel="1" x14ac:dyDescent="0.2">
      <c r="B692" s="62" t="s">
        <v>1286</v>
      </c>
      <c r="C692" s="62"/>
      <c r="D692" s="62"/>
      <c r="E692" s="64" t="s">
        <v>569</v>
      </c>
      <c r="F692" s="1">
        <v>0</v>
      </c>
      <c r="G692" s="2"/>
      <c r="S692" s="15">
        <f t="shared" si="280"/>
        <v>0</v>
      </c>
    </row>
    <row r="693" spans="2:19" ht="15" hidden="1" customHeight="1" x14ac:dyDescent="0.2">
      <c r="B693" s="64" t="s">
        <v>1287</v>
      </c>
      <c r="C693" s="64"/>
      <c r="D693" s="64"/>
      <c r="E693" s="64" t="s">
        <v>570</v>
      </c>
      <c r="F693" s="23">
        <v>0</v>
      </c>
      <c r="G693" s="23">
        <f t="shared" ref="G693:R693" si="293">+G694+G697+G701</f>
        <v>0</v>
      </c>
      <c r="H693" s="23">
        <f t="shared" si="293"/>
        <v>0</v>
      </c>
      <c r="I693" s="23">
        <f t="shared" si="293"/>
        <v>0</v>
      </c>
      <c r="J693" s="23">
        <f t="shared" si="293"/>
        <v>0</v>
      </c>
      <c r="K693" s="23">
        <f t="shared" si="293"/>
        <v>0</v>
      </c>
      <c r="L693" s="23">
        <f t="shared" si="293"/>
        <v>0</v>
      </c>
      <c r="M693" s="23">
        <f t="shared" si="293"/>
        <v>0</v>
      </c>
      <c r="N693" s="23">
        <f t="shared" si="293"/>
        <v>0</v>
      </c>
      <c r="O693" s="23">
        <f t="shared" si="293"/>
        <v>0</v>
      </c>
      <c r="P693" s="23">
        <f t="shared" si="293"/>
        <v>0</v>
      </c>
      <c r="Q693" s="23">
        <f t="shared" si="293"/>
        <v>0</v>
      </c>
      <c r="R693" s="23">
        <f t="shared" si="293"/>
        <v>0</v>
      </c>
      <c r="S693" s="14">
        <f t="shared" si="280"/>
        <v>0</v>
      </c>
    </row>
    <row r="694" spans="2:19" ht="15" hidden="1" customHeight="1" x14ac:dyDescent="0.2">
      <c r="B694" s="62" t="s">
        <v>1288</v>
      </c>
      <c r="C694" s="64"/>
      <c r="D694" s="64"/>
      <c r="E694" s="64" t="s">
        <v>571</v>
      </c>
      <c r="F694" s="23">
        <v>0</v>
      </c>
      <c r="G694" s="23">
        <f t="shared" ref="G694:R694" si="294">+G695+G696</f>
        <v>0</v>
      </c>
      <c r="H694" s="23">
        <f t="shared" si="294"/>
        <v>0</v>
      </c>
      <c r="I694" s="23">
        <f t="shared" si="294"/>
        <v>0</v>
      </c>
      <c r="J694" s="23">
        <f t="shared" si="294"/>
        <v>0</v>
      </c>
      <c r="K694" s="23">
        <f t="shared" si="294"/>
        <v>0</v>
      </c>
      <c r="L694" s="23">
        <f t="shared" si="294"/>
        <v>0</v>
      </c>
      <c r="M694" s="23">
        <f t="shared" si="294"/>
        <v>0</v>
      </c>
      <c r="N694" s="23">
        <f t="shared" si="294"/>
        <v>0</v>
      </c>
      <c r="O694" s="23">
        <f t="shared" si="294"/>
        <v>0</v>
      </c>
      <c r="P694" s="23">
        <f t="shared" si="294"/>
        <v>0</v>
      </c>
      <c r="Q694" s="23">
        <f t="shared" si="294"/>
        <v>0</v>
      </c>
      <c r="R694" s="23">
        <f t="shared" si="294"/>
        <v>0</v>
      </c>
      <c r="S694" s="14">
        <f t="shared" si="280"/>
        <v>0</v>
      </c>
    </row>
    <row r="695" spans="2:19" ht="15" hidden="1" customHeight="1" outlineLevel="1" x14ac:dyDescent="0.2">
      <c r="B695" s="64" t="s">
        <v>1289</v>
      </c>
      <c r="C695" s="62"/>
      <c r="D695" s="62"/>
      <c r="E695" s="64" t="s">
        <v>572</v>
      </c>
      <c r="F695" s="1">
        <v>0</v>
      </c>
      <c r="G695" s="2"/>
      <c r="S695" s="15">
        <f t="shared" si="280"/>
        <v>0</v>
      </c>
    </row>
    <row r="696" spans="2:19" ht="15" hidden="1" customHeight="1" outlineLevel="1" x14ac:dyDescent="0.2">
      <c r="B696" s="62" t="s">
        <v>1290</v>
      </c>
      <c r="C696" s="62"/>
      <c r="D696" s="62"/>
      <c r="E696" s="64" t="s">
        <v>573</v>
      </c>
      <c r="F696" s="1">
        <v>0</v>
      </c>
      <c r="G696" s="2"/>
      <c r="S696" s="15">
        <f t="shared" si="280"/>
        <v>0</v>
      </c>
    </row>
    <row r="697" spans="2:19" ht="15" hidden="1" customHeight="1" x14ac:dyDescent="0.2">
      <c r="B697" s="64" t="s">
        <v>1291</v>
      </c>
      <c r="C697" s="64"/>
      <c r="D697" s="64"/>
      <c r="E697" s="64" t="s">
        <v>574</v>
      </c>
      <c r="F697" s="16">
        <v>0</v>
      </c>
      <c r="G697" s="16">
        <f t="shared" ref="G697:R697" si="295">+G698+G699+G700</f>
        <v>0</v>
      </c>
      <c r="H697" s="16">
        <f t="shared" si="295"/>
        <v>0</v>
      </c>
      <c r="I697" s="16">
        <f t="shared" si="295"/>
        <v>0</v>
      </c>
      <c r="J697" s="16">
        <f t="shared" si="295"/>
        <v>0</v>
      </c>
      <c r="K697" s="16">
        <f t="shared" si="295"/>
        <v>0</v>
      </c>
      <c r="L697" s="16">
        <f t="shared" si="295"/>
        <v>0</v>
      </c>
      <c r="M697" s="16">
        <f t="shared" si="295"/>
        <v>0</v>
      </c>
      <c r="N697" s="16">
        <f t="shared" si="295"/>
        <v>0</v>
      </c>
      <c r="O697" s="16">
        <f t="shared" si="295"/>
        <v>0</v>
      </c>
      <c r="P697" s="16">
        <f t="shared" si="295"/>
        <v>0</v>
      </c>
      <c r="Q697" s="16">
        <f t="shared" si="295"/>
        <v>0</v>
      </c>
      <c r="R697" s="16">
        <f t="shared" si="295"/>
        <v>0</v>
      </c>
      <c r="S697" s="14">
        <f t="shared" si="280"/>
        <v>0</v>
      </c>
    </row>
    <row r="698" spans="2:19" ht="15" hidden="1" customHeight="1" outlineLevel="1" x14ac:dyDescent="0.2">
      <c r="B698" s="62" t="s">
        <v>1292</v>
      </c>
      <c r="C698" s="62"/>
      <c r="D698" s="62"/>
      <c r="E698" s="64" t="s">
        <v>575</v>
      </c>
      <c r="F698" s="1">
        <v>0</v>
      </c>
      <c r="G698" s="2"/>
      <c r="S698" s="15">
        <f t="shared" si="280"/>
        <v>0</v>
      </c>
    </row>
    <row r="699" spans="2:19" ht="15" hidden="1" customHeight="1" outlineLevel="1" x14ac:dyDescent="0.2">
      <c r="B699" s="64" t="s">
        <v>1293</v>
      </c>
      <c r="C699" s="62"/>
      <c r="D699" s="62"/>
      <c r="E699" s="64" t="s">
        <v>576</v>
      </c>
      <c r="F699" s="1">
        <v>0</v>
      </c>
      <c r="G699" s="2"/>
      <c r="S699" s="15">
        <f t="shared" si="280"/>
        <v>0</v>
      </c>
    </row>
    <row r="700" spans="2:19" ht="15" hidden="1" customHeight="1" outlineLevel="1" x14ac:dyDescent="0.2">
      <c r="B700" s="62" t="s">
        <v>1294</v>
      </c>
      <c r="C700" s="62"/>
      <c r="D700" s="62"/>
      <c r="E700" s="64" t="s">
        <v>577</v>
      </c>
      <c r="F700" s="1">
        <v>0</v>
      </c>
      <c r="G700" s="2"/>
      <c r="S700" s="15">
        <f t="shared" si="280"/>
        <v>0</v>
      </c>
    </row>
    <row r="701" spans="2:19" ht="15" hidden="1" customHeight="1" x14ac:dyDescent="0.2">
      <c r="B701" s="64" t="s">
        <v>1295</v>
      </c>
      <c r="C701" s="64"/>
      <c r="D701" s="64"/>
      <c r="E701" s="64" t="s">
        <v>578</v>
      </c>
      <c r="F701" s="16">
        <v>0</v>
      </c>
      <c r="G701" s="16">
        <f t="shared" ref="G701:R701" si="296">+G702</f>
        <v>0</v>
      </c>
      <c r="H701" s="16">
        <f t="shared" si="296"/>
        <v>0</v>
      </c>
      <c r="I701" s="16">
        <f t="shared" si="296"/>
        <v>0</v>
      </c>
      <c r="J701" s="16">
        <f t="shared" si="296"/>
        <v>0</v>
      </c>
      <c r="K701" s="16">
        <f t="shared" si="296"/>
        <v>0</v>
      </c>
      <c r="L701" s="16">
        <f t="shared" si="296"/>
        <v>0</v>
      </c>
      <c r="M701" s="16">
        <f t="shared" si="296"/>
        <v>0</v>
      </c>
      <c r="N701" s="16">
        <f t="shared" si="296"/>
        <v>0</v>
      </c>
      <c r="O701" s="16">
        <f t="shared" si="296"/>
        <v>0</v>
      </c>
      <c r="P701" s="16">
        <f t="shared" si="296"/>
        <v>0</v>
      </c>
      <c r="Q701" s="16">
        <f t="shared" si="296"/>
        <v>0</v>
      </c>
      <c r="R701" s="16">
        <f t="shared" si="296"/>
        <v>0</v>
      </c>
      <c r="S701" s="14">
        <f t="shared" si="280"/>
        <v>0</v>
      </c>
    </row>
    <row r="702" spans="2:19" ht="15" hidden="1" customHeight="1" outlineLevel="1" x14ac:dyDescent="0.2">
      <c r="B702" s="62" t="s">
        <v>1296</v>
      </c>
      <c r="C702" s="62"/>
      <c r="D702" s="62"/>
      <c r="E702" s="64" t="s">
        <v>579</v>
      </c>
      <c r="F702" s="17">
        <v>0</v>
      </c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5">
        <f t="shared" si="280"/>
        <v>0</v>
      </c>
    </row>
    <row r="703" spans="2:19" ht="15" hidden="1" customHeight="1" x14ac:dyDescent="0.2">
      <c r="B703" s="64" t="s">
        <v>1297</v>
      </c>
      <c r="C703" s="64"/>
      <c r="D703" s="64"/>
      <c r="E703" s="64" t="s">
        <v>580</v>
      </c>
      <c r="F703" s="16">
        <v>0</v>
      </c>
      <c r="G703" s="16">
        <f t="shared" ref="G703:R703" si="297">+G704+G713+G707</f>
        <v>0</v>
      </c>
      <c r="H703" s="16">
        <f t="shared" si="297"/>
        <v>0</v>
      </c>
      <c r="I703" s="16">
        <f t="shared" si="297"/>
        <v>0</v>
      </c>
      <c r="J703" s="16">
        <f t="shared" si="297"/>
        <v>0</v>
      </c>
      <c r="K703" s="16">
        <f t="shared" si="297"/>
        <v>0</v>
      </c>
      <c r="L703" s="16">
        <f t="shared" si="297"/>
        <v>0</v>
      </c>
      <c r="M703" s="16">
        <f t="shared" si="297"/>
        <v>0</v>
      </c>
      <c r="N703" s="16">
        <f t="shared" si="297"/>
        <v>0</v>
      </c>
      <c r="O703" s="16">
        <f t="shared" si="297"/>
        <v>0</v>
      </c>
      <c r="P703" s="16">
        <f t="shared" si="297"/>
        <v>0</v>
      </c>
      <c r="Q703" s="16">
        <f t="shared" si="297"/>
        <v>0</v>
      </c>
      <c r="R703" s="16">
        <f t="shared" si="297"/>
        <v>0</v>
      </c>
      <c r="S703" s="14">
        <f t="shared" si="280"/>
        <v>0</v>
      </c>
    </row>
    <row r="704" spans="2:19" ht="15" hidden="1" customHeight="1" x14ac:dyDescent="0.2">
      <c r="B704" s="62" t="s">
        <v>1298</v>
      </c>
      <c r="C704" s="64"/>
      <c r="D704" s="64"/>
      <c r="E704" s="64" t="s">
        <v>581</v>
      </c>
      <c r="F704" s="16">
        <v>0</v>
      </c>
      <c r="G704" s="16">
        <f t="shared" ref="G704:R704" si="298">+G705+G706</f>
        <v>0</v>
      </c>
      <c r="H704" s="16">
        <f t="shared" si="298"/>
        <v>0</v>
      </c>
      <c r="I704" s="16">
        <f t="shared" si="298"/>
        <v>0</v>
      </c>
      <c r="J704" s="16">
        <f t="shared" si="298"/>
        <v>0</v>
      </c>
      <c r="K704" s="16">
        <f t="shared" si="298"/>
        <v>0</v>
      </c>
      <c r="L704" s="16">
        <f t="shared" si="298"/>
        <v>0</v>
      </c>
      <c r="M704" s="16">
        <f t="shared" si="298"/>
        <v>0</v>
      </c>
      <c r="N704" s="16">
        <f t="shared" si="298"/>
        <v>0</v>
      </c>
      <c r="O704" s="16">
        <f t="shared" si="298"/>
        <v>0</v>
      </c>
      <c r="P704" s="16">
        <f t="shared" si="298"/>
        <v>0</v>
      </c>
      <c r="Q704" s="16">
        <f t="shared" si="298"/>
        <v>0</v>
      </c>
      <c r="R704" s="16">
        <f t="shared" si="298"/>
        <v>0</v>
      </c>
      <c r="S704" s="14">
        <f t="shared" si="280"/>
        <v>0</v>
      </c>
    </row>
    <row r="705" spans="2:19" ht="15" hidden="1" customHeight="1" outlineLevel="1" x14ac:dyDescent="0.2">
      <c r="B705" s="64" t="s">
        <v>1299</v>
      </c>
      <c r="C705" s="62"/>
      <c r="D705" s="62"/>
      <c r="E705" s="64" t="s">
        <v>582</v>
      </c>
      <c r="F705" s="17">
        <v>0</v>
      </c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5">
        <f t="shared" si="280"/>
        <v>0</v>
      </c>
    </row>
    <row r="706" spans="2:19" ht="15" hidden="1" customHeight="1" outlineLevel="1" x14ac:dyDescent="0.2">
      <c r="B706" s="62" t="s">
        <v>1300</v>
      </c>
      <c r="C706" s="62"/>
      <c r="D706" s="62"/>
      <c r="E706" s="64" t="s">
        <v>583</v>
      </c>
      <c r="F706" s="17">
        <v>0</v>
      </c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5">
        <f t="shared" si="280"/>
        <v>0</v>
      </c>
    </row>
    <row r="707" spans="2:19" ht="15" hidden="1" customHeight="1" x14ac:dyDescent="0.2">
      <c r="B707" s="64" t="s">
        <v>1301</v>
      </c>
      <c r="C707" s="64"/>
      <c r="D707" s="64"/>
      <c r="E707" s="64" t="s">
        <v>584</v>
      </c>
      <c r="F707" s="16">
        <v>0</v>
      </c>
      <c r="G707" s="16">
        <f t="shared" ref="G707:R707" si="299">+SUM(G708:G712)</f>
        <v>0</v>
      </c>
      <c r="H707" s="16">
        <f t="shared" si="299"/>
        <v>0</v>
      </c>
      <c r="I707" s="16">
        <f t="shared" si="299"/>
        <v>0</v>
      </c>
      <c r="J707" s="16">
        <f t="shared" si="299"/>
        <v>0</v>
      </c>
      <c r="K707" s="16">
        <f t="shared" si="299"/>
        <v>0</v>
      </c>
      <c r="L707" s="16">
        <f t="shared" si="299"/>
        <v>0</v>
      </c>
      <c r="M707" s="16">
        <f t="shared" si="299"/>
        <v>0</v>
      </c>
      <c r="N707" s="16">
        <f t="shared" si="299"/>
        <v>0</v>
      </c>
      <c r="O707" s="16">
        <f t="shared" si="299"/>
        <v>0</v>
      </c>
      <c r="P707" s="16">
        <f t="shared" si="299"/>
        <v>0</v>
      </c>
      <c r="Q707" s="16">
        <f t="shared" si="299"/>
        <v>0</v>
      </c>
      <c r="R707" s="16">
        <f t="shared" si="299"/>
        <v>0</v>
      </c>
      <c r="S707" s="14">
        <f t="shared" si="280"/>
        <v>0</v>
      </c>
    </row>
    <row r="708" spans="2:19" ht="15" hidden="1" customHeight="1" outlineLevel="1" x14ac:dyDescent="0.2">
      <c r="B708" s="62" t="s">
        <v>1302</v>
      </c>
      <c r="C708" s="62"/>
      <c r="D708" s="62"/>
      <c r="E708" s="64" t="s">
        <v>585</v>
      </c>
      <c r="F708" s="1">
        <v>0</v>
      </c>
      <c r="G708" s="2"/>
      <c r="S708" s="15">
        <f t="shared" si="280"/>
        <v>0</v>
      </c>
    </row>
    <row r="709" spans="2:19" ht="15" hidden="1" customHeight="1" outlineLevel="1" x14ac:dyDescent="0.2">
      <c r="B709" s="64" t="s">
        <v>1303</v>
      </c>
      <c r="C709" s="62"/>
      <c r="D709" s="62"/>
      <c r="E709" s="64" t="s">
        <v>586</v>
      </c>
      <c r="F709" s="1">
        <v>0</v>
      </c>
      <c r="G709" s="2"/>
      <c r="S709" s="15">
        <f t="shared" si="280"/>
        <v>0</v>
      </c>
    </row>
    <row r="710" spans="2:19" ht="15" hidden="1" customHeight="1" outlineLevel="1" x14ac:dyDescent="0.2">
      <c r="B710" s="62" t="s">
        <v>1304</v>
      </c>
      <c r="C710" s="62"/>
      <c r="D710" s="62"/>
      <c r="E710" s="64" t="s">
        <v>587</v>
      </c>
      <c r="F710" s="1">
        <v>0</v>
      </c>
      <c r="G710" s="2"/>
      <c r="S710" s="15">
        <f t="shared" si="280"/>
        <v>0</v>
      </c>
    </row>
    <row r="711" spans="2:19" ht="15" hidden="1" customHeight="1" outlineLevel="1" x14ac:dyDescent="0.2">
      <c r="B711" s="64" t="s">
        <v>1305</v>
      </c>
      <c r="C711" s="62"/>
      <c r="D711" s="62"/>
      <c r="E711" s="64" t="s">
        <v>588</v>
      </c>
      <c r="F711" s="1">
        <v>0</v>
      </c>
      <c r="G711" s="2"/>
      <c r="S711" s="15">
        <f t="shared" si="280"/>
        <v>0</v>
      </c>
    </row>
    <row r="712" spans="2:19" ht="15" hidden="1" customHeight="1" outlineLevel="1" x14ac:dyDescent="0.2">
      <c r="B712" s="62" t="s">
        <v>1306</v>
      </c>
      <c r="C712" s="62"/>
      <c r="D712" s="62"/>
      <c r="E712" s="64" t="s">
        <v>589</v>
      </c>
      <c r="F712" s="1">
        <v>0</v>
      </c>
      <c r="G712" s="2"/>
      <c r="S712" s="15">
        <f t="shared" si="280"/>
        <v>0</v>
      </c>
    </row>
    <row r="713" spans="2:19" ht="15" hidden="1" customHeight="1" x14ac:dyDescent="0.2">
      <c r="B713" s="64" t="s">
        <v>1307</v>
      </c>
      <c r="C713" s="64"/>
      <c r="D713" s="64"/>
      <c r="E713" s="64" t="s">
        <v>590</v>
      </c>
      <c r="F713" s="16">
        <v>0</v>
      </c>
      <c r="G713" s="16">
        <f t="shared" ref="G713:R713" si="300">+G714+G715</f>
        <v>0</v>
      </c>
      <c r="H713" s="16">
        <f t="shared" si="300"/>
        <v>0</v>
      </c>
      <c r="I713" s="16">
        <f t="shared" si="300"/>
        <v>0</v>
      </c>
      <c r="J713" s="16">
        <f t="shared" si="300"/>
        <v>0</v>
      </c>
      <c r="K713" s="16">
        <f t="shared" si="300"/>
        <v>0</v>
      </c>
      <c r="L713" s="16">
        <f t="shared" si="300"/>
        <v>0</v>
      </c>
      <c r="M713" s="16">
        <f t="shared" si="300"/>
        <v>0</v>
      </c>
      <c r="N713" s="16">
        <f t="shared" si="300"/>
        <v>0</v>
      </c>
      <c r="O713" s="16">
        <f t="shared" si="300"/>
        <v>0</v>
      </c>
      <c r="P713" s="16">
        <f t="shared" si="300"/>
        <v>0</v>
      </c>
      <c r="Q713" s="16">
        <f t="shared" si="300"/>
        <v>0</v>
      </c>
      <c r="R713" s="16">
        <f t="shared" si="300"/>
        <v>0</v>
      </c>
      <c r="S713" s="14">
        <f t="shared" si="280"/>
        <v>0</v>
      </c>
    </row>
    <row r="714" spans="2:19" ht="15" hidden="1" customHeight="1" outlineLevel="1" x14ac:dyDescent="0.2">
      <c r="B714" s="62" t="s">
        <v>1308</v>
      </c>
      <c r="C714" s="62"/>
      <c r="D714" s="62"/>
      <c r="E714" s="64" t="s">
        <v>591</v>
      </c>
      <c r="F714" s="1">
        <v>0</v>
      </c>
      <c r="G714" s="2"/>
      <c r="S714" s="15">
        <f t="shared" si="280"/>
        <v>0</v>
      </c>
    </row>
    <row r="715" spans="2:19" ht="15" hidden="1" customHeight="1" outlineLevel="1" x14ac:dyDescent="0.2">
      <c r="B715" s="64" t="s">
        <v>1309</v>
      </c>
      <c r="C715" s="62"/>
      <c r="D715" s="62"/>
      <c r="E715" s="64" t="s">
        <v>592</v>
      </c>
      <c r="F715" s="1">
        <v>0</v>
      </c>
      <c r="G715" s="2"/>
      <c r="S715" s="15">
        <f t="shared" si="280"/>
        <v>0</v>
      </c>
    </row>
    <row r="716" spans="2:19" ht="15" hidden="1" customHeight="1" x14ac:dyDescent="0.2">
      <c r="B716" s="62" t="s">
        <v>1310</v>
      </c>
      <c r="C716" s="64"/>
      <c r="D716" s="64"/>
      <c r="E716" s="64" t="s">
        <v>593</v>
      </c>
      <c r="F716" s="16">
        <v>0</v>
      </c>
      <c r="G716" s="16">
        <f t="shared" ref="G716:R716" si="301">+G717+G720+G724</f>
        <v>0</v>
      </c>
      <c r="H716" s="16">
        <f t="shared" si="301"/>
        <v>0</v>
      </c>
      <c r="I716" s="16">
        <f t="shared" si="301"/>
        <v>0</v>
      </c>
      <c r="J716" s="16">
        <f t="shared" si="301"/>
        <v>0</v>
      </c>
      <c r="K716" s="16">
        <f t="shared" si="301"/>
        <v>0</v>
      </c>
      <c r="L716" s="16">
        <f t="shared" si="301"/>
        <v>0</v>
      </c>
      <c r="M716" s="16">
        <f t="shared" si="301"/>
        <v>0</v>
      </c>
      <c r="N716" s="16">
        <f t="shared" si="301"/>
        <v>0</v>
      </c>
      <c r="O716" s="16">
        <f t="shared" si="301"/>
        <v>0</v>
      </c>
      <c r="P716" s="16">
        <f t="shared" si="301"/>
        <v>0</v>
      </c>
      <c r="Q716" s="16">
        <f t="shared" si="301"/>
        <v>0</v>
      </c>
      <c r="R716" s="16">
        <f t="shared" si="301"/>
        <v>0</v>
      </c>
      <c r="S716" s="14">
        <f t="shared" si="280"/>
        <v>0</v>
      </c>
    </row>
    <row r="717" spans="2:19" ht="15" hidden="1" customHeight="1" x14ac:dyDescent="0.2">
      <c r="B717" s="64" t="s">
        <v>1311</v>
      </c>
      <c r="C717" s="64"/>
      <c r="D717" s="64"/>
      <c r="E717" s="64" t="s">
        <v>594</v>
      </c>
      <c r="F717" s="16">
        <v>0</v>
      </c>
      <c r="G717" s="16">
        <f t="shared" ref="G717:R717" si="302">+G718+G719</f>
        <v>0</v>
      </c>
      <c r="H717" s="16">
        <f t="shared" si="302"/>
        <v>0</v>
      </c>
      <c r="I717" s="16">
        <f t="shared" si="302"/>
        <v>0</v>
      </c>
      <c r="J717" s="16">
        <f t="shared" si="302"/>
        <v>0</v>
      </c>
      <c r="K717" s="16">
        <f t="shared" si="302"/>
        <v>0</v>
      </c>
      <c r="L717" s="16">
        <f t="shared" si="302"/>
        <v>0</v>
      </c>
      <c r="M717" s="16">
        <f t="shared" si="302"/>
        <v>0</v>
      </c>
      <c r="N717" s="16">
        <f t="shared" si="302"/>
        <v>0</v>
      </c>
      <c r="O717" s="16">
        <f t="shared" si="302"/>
        <v>0</v>
      </c>
      <c r="P717" s="16">
        <f t="shared" si="302"/>
        <v>0</v>
      </c>
      <c r="Q717" s="16">
        <f t="shared" si="302"/>
        <v>0</v>
      </c>
      <c r="R717" s="16">
        <f t="shared" si="302"/>
        <v>0</v>
      </c>
      <c r="S717" s="14">
        <f t="shared" si="280"/>
        <v>0</v>
      </c>
    </row>
    <row r="718" spans="2:19" ht="15" hidden="1" customHeight="1" outlineLevel="1" x14ac:dyDescent="0.2">
      <c r="B718" s="62" t="s">
        <v>1312</v>
      </c>
      <c r="C718" s="62"/>
      <c r="D718" s="62"/>
      <c r="E718" s="64" t="s">
        <v>595</v>
      </c>
      <c r="F718" s="1">
        <v>0</v>
      </c>
      <c r="G718" s="2"/>
      <c r="S718" s="15">
        <f t="shared" si="280"/>
        <v>0</v>
      </c>
    </row>
    <row r="719" spans="2:19" ht="15" hidden="1" customHeight="1" outlineLevel="1" x14ac:dyDescent="0.2">
      <c r="B719" s="64" t="s">
        <v>1313</v>
      </c>
      <c r="C719" s="62"/>
      <c r="D719" s="62"/>
      <c r="E719" s="64" t="s">
        <v>596</v>
      </c>
      <c r="F719" s="1">
        <v>0</v>
      </c>
      <c r="G719" s="2"/>
      <c r="S719" s="15">
        <f t="shared" si="280"/>
        <v>0</v>
      </c>
    </row>
    <row r="720" spans="2:19" ht="15" hidden="1" customHeight="1" x14ac:dyDescent="0.2">
      <c r="B720" s="62" t="s">
        <v>1314</v>
      </c>
      <c r="C720" s="64"/>
      <c r="D720" s="64"/>
      <c r="E720" s="64" t="s">
        <v>597</v>
      </c>
      <c r="F720" s="17">
        <v>0</v>
      </c>
      <c r="G720" s="17">
        <f t="shared" ref="G720:R720" si="303">SUM(G721:G723)</f>
        <v>0</v>
      </c>
      <c r="H720" s="17">
        <f t="shared" si="303"/>
        <v>0</v>
      </c>
      <c r="I720" s="17">
        <f t="shared" si="303"/>
        <v>0</v>
      </c>
      <c r="J720" s="17">
        <f t="shared" si="303"/>
        <v>0</v>
      </c>
      <c r="K720" s="17">
        <f t="shared" si="303"/>
        <v>0</v>
      </c>
      <c r="L720" s="17">
        <f t="shared" si="303"/>
        <v>0</v>
      </c>
      <c r="M720" s="17">
        <f t="shared" si="303"/>
        <v>0</v>
      </c>
      <c r="N720" s="17">
        <f t="shared" si="303"/>
        <v>0</v>
      </c>
      <c r="O720" s="17">
        <f t="shared" si="303"/>
        <v>0</v>
      </c>
      <c r="P720" s="17">
        <f t="shared" si="303"/>
        <v>0</v>
      </c>
      <c r="Q720" s="17">
        <f t="shared" si="303"/>
        <v>0</v>
      </c>
      <c r="R720" s="17">
        <f t="shared" si="303"/>
        <v>0</v>
      </c>
      <c r="S720" s="14">
        <f t="shared" si="280"/>
        <v>0</v>
      </c>
    </row>
    <row r="721" spans="2:19" ht="15" hidden="1" customHeight="1" outlineLevel="1" x14ac:dyDescent="0.2">
      <c r="B721" s="64" t="s">
        <v>1315</v>
      </c>
      <c r="C721" s="62"/>
      <c r="D721" s="62"/>
      <c r="E721" s="64" t="s">
        <v>598</v>
      </c>
      <c r="F721" s="1">
        <v>0</v>
      </c>
      <c r="G721" s="2"/>
      <c r="S721" s="15">
        <f t="shared" si="280"/>
        <v>0</v>
      </c>
    </row>
    <row r="722" spans="2:19" ht="15" hidden="1" customHeight="1" outlineLevel="1" x14ac:dyDescent="0.2">
      <c r="B722" s="62" t="s">
        <v>1316</v>
      </c>
      <c r="C722" s="62"/>
      <c r="D722" s="62"/>
      <c r="E722" s="64" t="s">
        <v>599</v>
      </c>
      <c r="F722" s="1">
        <v>0</v>
      </c>
      <c r="G722" s="2"/>
      <c r="S722" s="15">
        <f t="shared" si="280"/>
        <v>0</v>
      </c>
    </row>
    <row r="723" spans="2:19" ht="15" hidden="1" customHeight="1" outlineLevel="1" x14ac:dyDescent="0.2">
      <c r="B723" s="64" t="s">
        <v>1317</v>
      </c>
      <c r="C723" s="62"/>
      <c r="D723" s="62"/>
      <c r="E723" s="64" t="s">
        <v>600</v>
      </c>
      <c r="F723" s="1">
        <v>0</v>
      </c>
      <c r="G723" s="2"/>
      <c r="S723" s="15">
        <f t="shared" si="280"/>
        <v>0</v>
      </c>
    </row>
    <row r="724" spans="2:19" ht="15" hidden="1" customHeight="1" x14ac:dyDescent="0.2">
      <c r="B724" s="62" t="s">
        <v>1318</v>
      </c>
      <c r="C724" s="64"/>
      <c r="D724" s="64"/>
      <c r="E724" s="64" t="s">
        <v>601</v>
      </c>
      <c r="F724" s="1">
        <v>0</v>
      </c>
      <c r="G724" s="1">
        <f t="shared" ref="G724:R724" si="304">+G725</f>
        <v>0</v>
      </c>
      <c r="H724" s="1">
        <f t="shared" si="304"/>
        <v>0</v>
      </c>
      <c r="I724" s="1">
        <f t="shared" si="304"/>
        <v>0</v>
      </c>
      <c r="J724" s="1">
        <f t="shared" si="304"/>
        <v>0</v>
      </c>
      <c r="K724" s="1">
        <f t="shared" si="304"/>
        <v>0</v>
      </c>
      <c r="L724" s="1">
        <f t="shared" si="304"/>
        <v>0</v>
      </c>
      <c r="M724" s="1">
        <f t="shared" si="304"/>
        <v>0</v>
      </c>
      <c r="N724" s="1">
        <f t="shared" si="304"/>
        <v>0</v>
      </c>
      <c r="O724" s="1">
        <f t="shared" si="304"/>
        <v>0</v>
      </c>
      <c r="P724" s="1">
        <f t="shared" si="304"/>
        <v>0</v>
      </c>
      <c r="Q724" s="1">
        <f t="shared" si="304"/>
        <v>0</v>
      </c>
      <c r="R724" s="1">
        <f t="shared" si="304"/>
        <v>0</v>
      </c>
      <c r="S724" s="14">
        <f t="shared" si="280"/>
        <v>0</v>
      </c>
    </row>
    <row r="725" spans="2:19" ht="15" hidden="1" customHeight="1" outlineLevel="1" x14ac:dyDescent="0.2">
      <c r="B725" s="64" t="s">
        <v>1319</v>
      </c>
      <c r="C725" s="62"/>
      <c r="D725" s="62"/>
      <c r="E725" s="64" t="s">
        <v>601</v>
      </c>
      <c r="F725" s="1">
        <v>0</v>
      </c>
      <c r="G725" s="2"/>
      <c r="S725" s="15">
        <f t="shared" si="280"/>
        <v>0</v>
      </c>
    </row>
    <row r="726" spans="2:19" ht="15" hidden="1" customHeight="1" x14ac:dyDescent="0.2">
      <c r="B726" s="62" t="s">
        <v>1320</v>
      </c>
      <c r="C726" s="64"/>
      <c r="D726" s="64"/>
      <c r="E726" s="64" t="s">
        <v>602</v>
      </c>
      <c r="F726" s="1">
        <v>0</v>
      </c>
      <c r="G726" s="1">
        <f t="shared" ref="G726:R726" si="305">+G727</f>
        <v>0</v>
      </c>
      <c r="H726" s="1">
        <f t="shared" si="305"/>
        <v>0</v>
      </c>
      <c r="I726" s="1">
        <f t="shared" si="305"/>
        <v>0</v>
      </c>
      <c r="J726" s="1">
        <f t="shared" si="305"/>
        <v>0</v>
      </c>
      <c r="K726" s="1">
        <f t="shared" si="305"/>
        <v>0</v>
      </c>
      <c r="L726" s="1">
        <f t="shared" si="305"/>
        <v>0</v>
      </c>
      <c r="M726" s="1">
        <f t="shared" si="305"/>
        <v>0</v>
      </c>
      <c r="N726" s="1">
        <f t="shared" si="305"/>
        <v>0</v>
      </c>
      <c r="O726" s="1">
        <f t="shared" si="305"/>
        <v>0</v>
      </c>
      <c r="P726" s="1">
        <f t="shared" si="305"/>
        <v>0</v>
      </c>
      <c r="Q726" s="1">
        <f t="shared" si="305"/>
        <v>0</v>
      </c>
      <c r="R726" s="1">
        <f t="shared" si="305"/>
        <v>0</v>
      </c>
      <c r="S726" s="14">
        <f t="shared" ref="S726:S753" si="306">SUM(G726:R726)</f>
        <v>0</v>
      </c>
    </row>
    <row r="727" spans="2:19" ht="15" hidden="1" customHeight="1" x14ac:dyDescent="0.2">
      <c r="B727" s="64" t="s">
        <v>1321</v>
      </c>
      <c r="C727" s="64"/>
      <c r="D727" s="64"/>
      <c r="E727" s="64" t="s">
        <v>603</v>
      </c>
      <c r="F727" s="1">
        <v>0</v>
      </c>
      <c r="G727" s="1">
        <f t="shared" ref="G727:R727" si="307">+SUM(G728:G730)</f>
        <v>0</v>
      </c>
      <c r="H727" s="1">
        <f t="shared" si="307"/>
        <v>0</v>
      </c>
      <c r="I727" s="1">
        <f t="shared" si="307"/>
        <v>0</v>
      </c>
      <c r="J727" s="1">
        <f t="shared" si="307"/>
        <v>0</v>
      </c>
      <c r="K727" s="1">
        <f t="shared" si="307"/>
        <v>0</v>
      </c>
      <c r="L727" s="1">
        <f t="shared" si="307"/>
        <v>0</v>
      </c>
      <c r="M727" s="1">
        <f t="shared" si="307"/>
        <v>0</v>
      </c>
      <c r="N727" s="1">
        <f t="shared" si="307"/>
        <v>0</v>
      </c>
      <c r="O727" s="1">
        <f t="shared" si="307"/>
        <v>0</v>
      </c>
      <c r="P727" s="1">
        <f t="shared" si="307"/>
        <v>0</v>
      </c>
      <c r="Q727" s="1">
        <f t="shared" si="307"/>
        <v>0</v>
      </c>
      <c r="R727" s="1">
        <f t="shared" si="307"/>
        <v>0</v>
      </c>
      <c r="S727" s="14">
        <f t="shared" si="306"/>
        <v>0</v>
      </c>
    </row>
    <row r="728" spans="2:19" ht="15" hidden="1" customHeight="1" outlineLevel="1" x14ac:dyDescent="0.2">
      <c r="B728" s="62" t="s">
        <v>1322</v>
      </c>
      <c r="C728" s="62"/>
      <c r="D728" s="62"/>
      <c r="E728" s="64" t="s">
        <v>603</v>
      </c>
      <c r="F728" s="1">
        <v>0</v>
      </c>
      <c r="G728" s="2"/>
      <c r="S728" s="15">
        <f t="shared" si="306"/>
        <v>0</v>
      </c>
    </row>
    <row r="729" spans="2:19" ht="15" hidden="1" customHeight="1" outlineLevel="1" x14ac:dyDescent="0.2">
      <c r="B729" s="64" t="s">
        <v>1323</v>
      </c>
      <c r="C729" s="62"/>
      <c r="D729" s="62"/>
      <c r="E729" s="64" t="s">
        <v>604</v>
      </c>
      <c r="F729" s="1">
        <v>0</v>
      </c>
      <c r="G729" s="2"/>
      <c r="S729" s="15">
        <f t="shared" si="306"/>
        <v>0</v>
      </c>
    </row>
    <row r="730" spans="2:19" ht="15" hidden="1" customHeight="1" outlineLevel="1" x14ac:dyDescent="0.2">
      <c r="B730" s="62" t="s">
        <v>1324</v>
      </c>
      <c r="C730" s="62"/>
      <c r="D730" s="62"/>
      <c r="E730" s="64" t="s">
        <v>604</v>
      </c>
      <c r="F730" s="1">
        <v>0</v>
      </c>
      <c r="G730" s="2"/>
      <c r="S730" s="15">
        <f t="shared" si="306"/>
        <v>0</v>
      </c>
    </row>
    <row r="731" spans="2:19" ht="15" customHeight="1" collapsed="1" x14ac:dyDescent="0.2">
      <c r="B731" s="64">
        <v>2.9</v>
      </c>
      <c r="C731" s="63"/>
      <c r="D731" s="63"/>
      <c r="E731" s="64" t="s">
        <v>605</v>
      </c>
      <c r="F731" s="13">
        <v>822256724.43181801</v>
      </c>
      <c r="G731" s="13">
        <f t="shared" ref="G731:R731" si="308">+G732+G739+G744+G749</f>
        <v>138175281.49999997</v>
      </c>
      <c r="H731" s="13">
        <f t="shared" si="308"/>
        <v>201072117.25999999</v>
      </c>
      <c r="I731" s="13">
        <f t="shared" si="308"/>
        <v>187809899.89000005</v>
      </c>
      <c r="J731" s="13">
        <f t="shared" si="308"/>
        <v>0</v>
      </c>
      <c r="K731" s="13">
        <f t="shared" si="308"/>
        <v>0</v>
      </c>
      <c r="L731" s="13">
        <f t="shared" si="308"/>
        <v>0</v>
      </c>
      <c r="M731" s="13">
        <f t="shared" si="308"/>
        <v>0</v>
      </c>
      <c r="N731" s="13">
        <f t="shared" si="308"/>
        <v>0</v>
      </c>
      <c r="O731" s="13">
        <f t="shared" si="308"/>
        <v>0</v>
      </c>
      <c r="P731" s="13">
        <f t="shared" si="308"/>
        <v>0</v>
      </c>
      <c r="Q731" s="13">
        <f t="shared" si="308"/>
        <v>0</v>
      </c>
      <c r="R731" s="13">
        <f t="shared" si="308"/>
        <v>0</v>
      </c>
      <c r="S731" s="14">
        <f t="shared" si="306"/>
        <v>527057298.65000004</v>
      </c>
    </row>
    <row r="732" spans="2:19" ht="15" customHeight="1" x14ac:dyDescent="0.2">
      <c r="B732" s="62" t="s">
        <v>1325</v>
      </c>
      <c r="C732" s="62"/>
      <c r="D732" s="62"/>
      <c r="E732" s="64" t="s">
        <v>606</v>
      </c>
      <c r="F732" s="17">
        <v>822256724.43181801</v>
      </c>
      <c r="G732" s="13">
        <f t="shared" ref="G732:R732" si="309">+G733+G736</f>
        <v>138175281.49999997</v>
      </c>
      <c r="H732" s="13">
        <f t="shared" si="309"/>
        <v>201072117.25999999</v>
      </c>
      <c r="I732" s="13">
        <f t="shared" si="309"/>
        <v>187809899.89000005</v>
      </c>
      <c r="J732" s="13">
        <f t="shared" si="309"/>
        <v>0</v>
      </c>
      <c r="K732" s="13">
        <f t="shared" si="309"/>
        <v>0</v>
      </c>
      <c r="L732" s="13">
        <f t="shared" si="309"/>
        <v>0</v>
      </c>
      <c r="M732" s="13">
        <f t="shared" si="309"/>
        <v>0</v>
      </c>
      <c r="N732" s="13">
        <f t="shared" si="309"/>
        <v>0</v>
      </c>
      <c r="O732" s="13">
        <f t="shared" si="309"/>
        <v>0</v>
      </c>
      <c r="P732" s="13">
        <f t="shared" si="309"/>
        <v>0</v>
      </c>
      <c r="Q732" s="13">
        <f t="shared" si="309"/>
        <v>0</v>
      </c>
      <c r="R732" s="13">
        <f t="shared" si="309"/>
        <v>0</v>
      </c>
      <c r="S732" s="14">
        <f t="shared" si="306"/>
        <v>527057298.65000004</v>
      </c>
    </row>
    <row r="733" spans="2:19" ht="15" customHeight="1" x14ac:dyDescent="0.2">
      <c r="B733" s="71" t="s">
        <v>1326</v>
      </c>
      <c r="C733" s="71"/>
      <c r="D733" s="71"/>
      <c r="E733" s="71" t="s">
        <v>607</v>
      </c>
      <c r="F733" s="38">
        <v>822256724.43181801</v>
      </c>
      <c r="G733" s="13">
        <f t="shared" ref="G733:R733" si="310">+G734+G735</f>
        <v>138175281.49999997</v>
      </c>
      <c r="H733" s="13">
        <f t="shared" si="310"/>
        <v>201072117.25999999</v>
      </c>
      <c r="I733" s="13">
        <f t="shared" si="310"/>
        <v>187809899.89000005</v>
      </c>
      <c r="J733" s="13">
        <f t="shared" si="310"/>
        <v>0</v>
      </c>
      <c r="K733" s="13">
        <f t="shared" si="310"/>
        <v>0</v>
      </c>
      <c r="L733" s="13">
        <f t="shared" si="310"/>
        <v>0</v>
      </c>
      <c r="M733" s="13">
        <f t="shared" si="310"/>
        <v>0</v>
      </c>
      <c r="N733" s="13">
        <f t="shared" si="310"/>
        <v>0</v>
      </c>
      <c r="O733" s="13">
        <f t="shared" si="310"/>
        <v>0</v>
      </c>
      <c r="P733" s="13">
        <f t="shared" si="310"/>
        <v>0</v>
      </c>
      <c r="Q733" s="13">
        <f t="shared" si="310"/>
        <v>0</v>
      </c>
      <c r="R733" s="13">
        <f t="shared" si="310"/>
        <v>0</v>
      </c>
      <c r="S733" s="14">
        <f t="shared" si="306"/>
        <v>527057298.65000004</v>
      </c>
    </row>
    <row r="734" spans="2:19" ht="15" hidden="1" customHeight="1" outlineLevel="1" x14ac:dyDescent="0.2">
      <c r="B734" s="64" t="s">
        <v>1327</v>
      </c>
      <c r="C734" s="64"/>
      <c r="D734" s="64"/>
      <c r="E734" s="64" t="s">
        <v>607</v>
      </c>
      <c r="F734" s="9">
        <v>822256724.43181801</v>
      </c>
      <c r="G734" s="39">
        <f>+[1]Ejecución!E61</f>
        <v>138175281.49999997</v>
      </c>
      <c r="H734" s="39">
        <f>+[1]Ejecución!F61</f>
        <v>201072117.25999999</v>
      </c>
      <c r="I734" s="39">
        <f>+[1]Ejecución!G61</f>
        <v>187809899.89000005</v>
      </c>
      <c r="J734" s="39">
        <f>+[1]Ejecución!H61</f>
        <v>0</v>
      </c>
      <c r="K734" s="39">
        <f>+[1]Ejecución!I61</f>
        <v>0</v>
      </c>
      <c r="L734" s="39">
        <f>+[1]Ejecución!J61</f>
        <v>0</v>
      </c>
      <c r="M734" s="39">
        <f>+[1]Ejecución!K61</f>
        <v>0</v>
      </c>
      <c r="N734" s="39">
        <f>+[1]Ejecución!L61</f>
        <v>0</v>
      </c>
      <c r="O734" s="39">
        <f>+[1]Ejecución!M61</f>
        <v>0</v>
      </c>
      <c r="P734" s="39">
        <f>+[1]Ejecución!N61</f>
        <v>0</v>
      </c>
      <c r="Q734" s="39">
        <f>+[1]Ejecución!O61</f>
        <v>0</v>
      </c>
      <c r="R734" s="39">
        <f>+[1]Ejecución!P61</f>
        <v>0</v>
      </c>
      <c r="S734" s="15">
        <f t="shared" si="306"/>
        <v>527057298.65000004</v>
      </c>
    </row>
    <row r="735" spans="2:19" ht="15" hidden="1" customHeight="1" outlineLevel="1" x14ac:dyDescent="0.2">
      <c r="B735" s="62" t="s">
        <v>1328</v>
      </c>
      <c r="C735" s="62"/>
      <c r="D735" s="62"/>
      <c r="E735" s="62" t="s">
        <v>608</v>
      </c>
      <c r="F735" s="1">
        <v>0</v>
      </c>
      <c r="G735" s="2"/>
      <c r="S735" s="15">
        <f t="shared" si="306"/>
        <v>0</v>
      </c>
    </row>
    <row r="736" spans="2:19" ht="15" hidden="1" customHeight="1" x14ac:dyDescent="0.2">
      <c r="B736" s="64" t="s">
        <v>1329</v>
      </c>
      <c r="C736" s="64"/>
      <c r="D736" s="64"/>
      <c r="E736" s="64" t="s">
        <v>609</v>
      </c>
      <c r="F736" s="17">
        <v>0</v>
      </c>
      <c r="G736" s="17">
        <f t="shared" ref="G736:R736" si="311">+G737+G738</f>
        <v>0</v>
      </c>
      <c r="H736" s="17">
        <f t="shared" si="311"/>
        <v>0</v>
      </c>
      <c r="I736" s="17">
        <f t="shared" si="311"/>
        <v>0</v>
      </c>
      <c r="J736" s="17">
        <f t="shared" si="311"/>
        <v>0</v>
      </c>
      <c r="K736" s="17">
        <f t="shared" si="311"/>
        <v>0</v>
      </c>
      <c r="L736" s="17">
        <f t="shared" si="311"/>
        <v>0</v>
      </c>
      <c r="M736" s="17">
        <f t="shared" si="311"/>
        <v>0</v>
      </c>
      <c r="N736" s="17">
        <f t="shared" si="311"/>
        <v>0</v>
      </c>
      <c r="O736" s="17">
        <f t="shared" si="311"/>
        <v>0</v>
      </c>
      <c r="P736" s="17">
        <f t="shared" si="311"/>
        <v>0</v>
      </c>
      <c r="Q736" s="17">
        <f t="shared" si="311"/>
        <v>0</v>
      </c>
      <c r="R736" s="17">
        <f t="shared" si="311"/>
        <v>0</v>
      </c>
      <c r="S736" s="14">
        <f t="shared" si="306"/>
        <v>0</v>
      </c>
    </row>
    <row r="737" spans="2:19" ht="15" hidden="1" customHeight="1" outlineLevel="1" x14ac:dyDescent="0.2">
      <c r="B737" s="62" t="s">
        <v>1330</v>
      </c>
      <c r="C737" s="62"/>
      <c r="D737" s="62"/>
      <c r="E737" s="62" t="s">
        <v>609</v>
      </c>
      <c r="F737" s="1">
        <v>0</v>
      </c>
      <c r="G737" s="2"/>
      <c r="S737" s="15">
        <f t="shared" si="306"/>
        <v>0</v>
      </c>
    </row>
    <row r="738" spans="2:19" ht="15" hidden="1" customHeight="1" outlineLevel="1" x14ac:dyDescent="0.2">
      <c r="B738" s="62" t="s">
        <v>1331</v>
      </c>
      <c r="C738" s="62"/>
      <c r="D738" s="62"/>
      <c r="E738" s="62" t="s">
        <v>610</v>
      </c>
      <c r="F738" s="1">
        <v>0</v>
      </c>
      <c r="G738" s="2"/>
      <c r="S738" s="15">
        <f t="shared" si="306"/>
        <v>0</v>
      </c>
    </row>
    <row r="739" spans="2:19" ht="15" hidden="1" customHeight="1" x14ac:dyDescent="0.2">
      <c r="B739" s="64" t="s">
        <v>1332</v>
      </c>
      <c r="C739" s="64"/>
      <c r="D739" s="64"/>
      <c r="E739" s="64" t="s">
        <v>611</v>
      </c>
      <c r="F739" s="17">
        <v>0</v>
      </c>
      <c r="G739" s="17">
        <f t="shared" ref="G739:R739" si="312">+G740+G742</f>
        <v>0</v>
      </c>
      <c r="H739" s="17">
        <f t="shared" si="312"/>
        <v>0</v>
      </c>
      <c r="I739" s="17">
        <f t="shared" si="312"/>
        <v>0</v>
      </c>
      <c r="J739" s="17">
        <f t="shared" si="312"/>
        <v>0</v>
      </c>
      <c r="K739" s="17">
        <f t="shared" si="312"/>
        <v>0</v>
      </c>
      <c r="L739" s="17">
        <f t="shared" si="312"/>
        <v>0</v>
      </c>
      <c r="M739" s="17">
        <f t="shared" si="312"/>
        <v>0</v>
      </c>
      <c r="N739" s="17">
        <f t="shared" si="312"/>
        <v>0</v>
      </c>
      <c r="O739" s="17">
        <f t="shared" si="312"/>
        <v>0</v>
      </c>
      <c r="P739" s="17">
        <f t="shared" si="312"/>
        <v>0</v>
      </c>
      <c r="Q739" s="17">
        <f t="shared" si="312"/>
        <v>0</v>
      </c>
      <c r="R739" s="17">
        <f t="shared" si="312"/>
        <v>0</v>
      </c>
      <c r="S739" s="14">
        <f t="shared" si="306"/>
        <v>0</v>
      </c>
    </row>
    <row r="740" spans="2:19" ht="15" hidden="1" customHeight="1" x14ac:dyDescent="0.2">
      <c r="B740" s="64" t="s">
        <v>1333</v>
      </c>
      <c r="C740" s="64"/>
      <c r="D740" s="64"/>
      <c r="E740" s="64" t="s">
        <v>612</v>
      </c>
      <c r="F740" s="13">
        <v>0</v>
      </c>
      <c r="G740" s="13">
        <f t="shared" ref="G740:R740" si="313">+G741</f>
        <v>0</v>
      </c>
      <c r="H740" s="13">
        <f t="shared" si="313"/>
        <v>0</v>
      </c>
      <c r="I740" s="13">
        <f t="shared" si="313"/>
        <v>0</v>
      </c>
      <c r="J740" s="13">
        <f t="shared" si="313"/>
        <v>0</v>
      </c>
      <c r="K740" s="13">
        <f t="shared" si="313"/>
        <v>0</v>
      </c>
      <c r="L740" s="13">
        <f t="shared" si="313"/>
        <v>0</v>
      </c>
      <c r="M740" s="13">
        <f t="shared" si="313"/>
        <v>0</v>
      </c>
      <c r="N740" s="13">
        <f t="shared" si="313"/>
        <v>0</v>
      </c>
      <c r="O740" s="13">
        <f t="shared" si="313"/>
        <v>0</v>
      </c>
      <c r="P740" s="13">
        <f t="shared" si="313"/>
        <v>0</v>
      </c>
      <c r="Q740" s="13">
        <f t="shared" si="313"/>
        <v>0</v>
      </c>
      <c r="R740" s="13">
        <f t="shared" si="313"/>
        <v>0</v>
      </c>
      <c r="S740" s="14">
        <f t="shared" si="306"/>
        <v>0</v>
      </c>
    </row>
    <row r="741" spans="2:19" ht="15" hidden="1" customHeight="1" outlineLevel="1" x14ac:dyDescent="0.2">
      <c r="B741" s="62" t="s">
        <v>1334</v>
      </c>
      <c r="C741" s="62"/>
      <c r="D741" s="62"/>
      <c r="E741" s="62" t="s">
        <v>612</v>
      </c>
      <c r="F741" s="1">
        <v>0</v>
      </c>
      <c r="G741" s="2"/>
      <c r="S741" s="15">
        <f t="shared" si="306"/>
        <v>0</v>
      </c>
    </row>
    <row r="742" spans="2:19" ht="15" hidden="1" customHeight="1" x14ac:dyDescent="0.2">
      <c r="B742" s="64" t="s">
        <v>1335</v>
      </c>
      <c r="C742" s="64"/>
      <c r="D742" s="64"/>
      <c r="E742" s="64" t="s">
        <v>613</v>
      </c>
      <c r="F742" s="13">
        <v>0</v>
      </c>
      <c r="G742" s="13">
        <f t="shared" ref="G742:R742" si="314">+G743</f>
        <v>0</v>
      </c>
      <c r="H742" s="13">
        <f t="shared" si="314"/>
        <v>0</v>
      </c>
      <c r="I742" s="13">
        <f t="shared" si="314"/>
        <v>0</v>
      </c>
      <c r="J742" s="13">
        <f t="shared" si="314"/>
        <v>0</v>
      </c>
      <c r="K742" s="13">
        <f t="shared" si="314"/>
        <v>0</v>
      </c>
      <c r="L742" s="13">
        <f t="shared" si="314"/>
        <v>0</v>
      </c>
      <c r="M742" s="13">
        <f t="shared" si="314"/>
        <v>0</v>
      </c>
      <c r="N742" s="13">
        <f t="shared" si="314"/>
        <v>0</v>
      </c>
      <c r="O742" s="13">
        <f t="shared" si="314"/>
        <v>0</v>
      </c>
      <c r="P742" s="13">
        <f t="shared" si="314"/>
        <v>0</v>
      </c>
      <c r="Q742" s="13">
        <f t="shared" si="314"/>
        <v>0</v>
      </c>
      <c r="R742" s="13">
        <f t="shared" si="314"/>
        <v>0</v>
      </c>
      <c r="S742" s="14">
        <f t="shared" si="306"/>
        <v>0</v>
      </c>
    </row>
    <row r="743" spans="2:19" ht="15" hidden="1" customHeight="1" outlineLevel="1" x14ac:dyDescent="0.2">
      <c r="B743" s="62" t="s">
        <v>1336</v>
      </c>
      <c r="C743" s="62"/>
      <c r="D743" s="62"/>
      <c r="E743" s="62" t="s">
        <v>613</v>
      </c>
      <c r="F743" s="1">
        <v>0</v>
      </c>
      <c r="G743" s="2"/>
      <c r="S743" s="15">
        <f t="shared" si="306"/>
        <v>0</v>
      </c>
    </row>
    <row r="744" spans="2:19" ht="15" hidden="1" customHeight="1" x14ac:dyDescent="0.2">
      <c r="B744" s="64" t="s">
        <v>1337</v>
      </c>
      <c r="C744" s="64"/>
      <c r="D744" s="64"/>
      <c r="E744" s="64" t="s">
        <v>614</v>
      </c>
      <c r="F744" s="13">
        <v>0</v>
      </c>
      <c r="G744" s="13">
        <f t="shared" ref="G744:R745" si="315">+G745</f>
        <v>0</v>
      </c>
      <c r="H744" s="13">
        <f t="shared" si="315"/>
        <v>0</v>
      </c>
      <c r="I744" s="13">
        <f t="shared" si="315"/>
        <v>0</v>
      </c>
      <c r="J744" s="13">
        <f t="shared" si="315"/>
        <v>0</v>
      </c>
      <c r="K744" s="13">
        <f t="shared" si="315"/>
        <v>0</v>
      </c>
      <c r="L744" s="13">
        <f t="shared" si="315"/>
        <v>0</v>
      </c>
      <c r="M744" s="13">
        <f t="shared" si="315"/>
        <v>0</v>
      </c>
      <c r="N744" s="13">
        <f t="shared" si="315"/>
        <v>0</v>
      </c>
      <c r="O744" s="13">
        <f t="shared" si="315"/>
        <v>0</v>
      </c>
      <c r="P744" s="13">
        <f t="shared" si="315"/>
        <v>0</v>
      </c>
      <c r="Q744" s="13">
        <f t="shared" si="315"/>
        <v>0</v>
      </c>
      <c r="R744" s="13">
        <f t="shared" si="315"/>
        <v>0</v>
      </c>
      <c r="S744" s="14">
        <f t="shared" si="306"/>
        <v>0</v>
      </c>
    </row>
    <row r="745" spans="2:19" ht="15" hidden="1" customHeight="1" x14ac:dyDescent="0.2">
      <c r="B745" s="64" t="s">
        <v>1338</v>
      </c>
      <c r="C745" s="64"/>
      <c r="D745" s="64"/>
      <c r="E745" s="64" t="s">
        <v>615</v>
      </c>
      <c r="F745" s="1">
        <v>0</v>
      </c>
      <c r="G745" s="1">
        <f t="shared" si="315"/>
        <v>0</v>
      </c>
      <c r="H745" s="1">
        <f t="shared" si="315"/>
        <v>0</v>
      </c>
      <c r="I745" s="1">
        <f t="shared" si="315"/>
        <v>0</v>
      </c>
      <c r="J745" s="1">
        <f t="shared" si="315"/>
        <v>0</v>
      </c>
      <c r="K745" s="1">
        <f t="shared" si="315"/>
        <v>0</v>
      </c>
      <c r="L745" s="1">
        <f t="shared" si="315"/>
        <v>0</v>
      </c>
      <c r="M745" s="1">
        <f t="shared" si="315"/>
        <v>0</v>
      </c>
      <c r="N745" s="1">
        <f t="shared" si="315"/>
        <v>0</v>
      </c>
      <c r="O745" s="1">
        <f t="shared" si="315"/>
        <v>0</v>
      </c>
      <c r="P745" s="1">
        <f t="shared" si="315"/>
        <v>0</v>
      </c>
      <c r="Q745" s="1">
        <f t="shared" si="315"/>
        <v>0</v>
      </c>
      <c r="R745" s="1">
        <f t="shared" si="315"/>
        <v>0</v>
      </c>
      <c r="S745" s="14">
        <f t="shared" si="306"/>
        <v>0</v>
      </c>
    </row>
    <row r="746" spans="2:19" ht="15" hidden="1" customHeight="1" outlineLevel="1" x14ac:dyDescent="0.2">
      <c r="B746" s="62" t="s">
        <v>1339</v>
      </c>
      <c r="C746" s="62"/>
      <c r="D746" s="62"/>
      <c r="E746" s="62" t="s">
        <v>615</v>
      </c>
      <c r="F746" s="1">
        <v>0</v>
      </c>
      <c r="G746" s="2"/>
      <c r="S746" s="15">
        <f t="shared" si="306"/>
        <v>0</v>
      </c>
    </row>
    <row r="747" spans="2:19" ht="15" hidden="1" customHeight="1" x14ac:dyDescent="0.2">
      <c r="B747" s="64" t="s">
        <v>1340</v>
      </c>
      <c r="C747" s="64"/>
      <c r="D747" s="64"/>
      <c r="E747" s="64" t="s">
        <v>616</v>
      </c>
      <c r="F747" s="1">
        <v>0</v>
      </c>
      <c r="G747" s="1">
        <f t="shared" ref="G747:R747" si="316">+G748</f>
        <v>0</v>
      </c>
      <c r="H747" s="1">
        <f t="shared" si="316"/>
        <v>0</v>
      </c>
      <c r="I747" s="1">
        <f t="shared" si="316"/>
        <v>0</v>
      </c>
      <c r="J747" s="1">
        <f t="shared" si="316"/>
        <v>0</v>
      </c>
      <c r="K747" s="1">
        <f t="shared" si="316"/>
        <v>0</v>
      </c>
      <c r="L747" s="1">
        <f t="shared" si="316"/>
        <v>0</v>
      </c>
      <c r="M747" s="1">
        <f t="shared" si="316"/>
        <v>0</v>
      </c>
      <c r="N747" s="1">
        <f t="shared" si="316"/>
        <v>0</v>
      </c>
      <c r="O747" s="1">
        <f t="shared" si="316"/>
        <v>0</v>
      </c>
      <c r="P747" s="1">
        <f t="shared" si="316"/>
        <v>0</v>
      </c>
      <c r="Q747" s="1">
        <f t="shared" si="316"/>
        <v>0</v>
      </c>
      <c r="R747" s="1">
        <f t="shared" si="316"/>
        <v>0</v>
      </c>
      <c r="S747" s="14">
        <f t="shared" si="306"/>
        <v>0</v>
      </c>
    </row>
    <row r="748" spans="2:19" ht="15" hidden="1" customHeight="1" outlineLevel="1" x14ac:dyDescent="0.2">
      <c r="B748" s="62" t="s">
        <v>1341</v>
      </c>
      <c r="C748" s="62"/>
      <c r="D748" s="62"/>
      <c r="E748" s="62" t="s">
        <v>616</v>
      </c>
      <c r="F748" s="1">
        <v>0</v>
      </c>
      <c r="G748" s="2"/>
      <c r="S748" s="15">
        <f t="shared" si="306"/>
        <v>0</v>
      </c>
    </row>
    <row r="749" spans="2:19" ht="15" hidden="1" customHeight="1" x14ac:dyDescent="0.2">
      <c r="B749" s="64" t="s">
        <v>1342</v>
      </c>
      <c r="C749" s="64"/>
      <c r="D749" s="64"/>
      <c r="E749" s="64" t="s">
        <v>617</v>
      </c>
      <c r="F749" s="13">
        <v>0</v>
      </c>
      <c r="G749" s="13">
        <f t="shared" ref="G749:R749" si="317">+G750+G752</f>
        <v>0</v>
      </c>
      <c r="H749" s="13">
        <f t="shared" si="317"/>
        <v>0</v>
      </c>
      <c r="I749" s="13">
        <f t="shared" si="317"/>
        <v>0</v>
      </c>
      <c r="J749" s="13">
        <f t="shared" si="317"/>
        <v>0</v>
      </c>
      <c r="K749" s="13">
        <f t="shared" si="317"/>
        <v>0</v>
      </c>
      <c r="L749" s="13">
        <f t="shared" si="317"/>
        <v>0</v>
      </c>
      <c r="M749" s="13">
        <f t="shared" si="317"/>
        <v>0</v>
      </c>
      <c r="N749" s="13">
        <f t="shared" si="317"/>
        <v>0</v>
      </c>
      <c r="O749" s="13">
        <f t="shared" si="317"/>
        <v>0</v>
      </c>
      <c r="P749" s="13">
        <f t="shared" si="317"/>
        <v>0</v>
      </c>
      <c r="Q749" s="13">
        <f t="shared" si="317"/>
        <v>0</v>
      </c>
      <c r="R749" s="13">
        <f t="shared" si="317"/>
        <v>0</v>
      </c>
      <c r="S749" s="14">
        <f t="shared" si="306"/>
        <v>0</v>
      </c>
    </row>
    <row r="750" spans="2:19" ht="15" hidden="1" customHeight="1" x14ac:dyDescent="0.2">
      <c r="B750" s="64" t="s">
        <v>1343</v>
      </c>
      <c r="C750" s="64"/>
      <c r="D750" s="64"/>
      <c r="E750" s="64" t="s">
        <v>618</v>
      </c>
      <c r="F750" s="13">
        <v>0</v>
      </c>
      <c r="G750" s="13">
        <f t="shared" ref="G750:R750" si="318">+G751</f>
        <v>0</v>
      </c>
      <c r="H750" s="13">
        <f t="shared" si="318"/>
        <v>0</v>
      </c>
      <c r="I750" s="13">
        <f t="shared" si="318"/>
        <v>0</v>
      </c>
      <c r="J750" s="13">
        <f t="shared" si="318"/>
        <v>0</v>
      </c>
      <c r="K750" s="13">
        <f t="shared" si="318"/>
        <v>0</v>
      </c>
      <c r="L750" s="13">
        <f t="shared" si="318"/>
        <v>0</v>
      </c>
      <c r="M750" s="13">
        <f t="shared" si="318"/>
        <v>0</v>
      </c>
      <c r="N750" s="13">
        <f t="shared" si="318"/>
        <v>0</v>
      </c>
      <c r="O750" s="13">
        <f t="shared" si="318"/>
        <v>0</v>
      </c>
      <c r="P750" s="13">
        <f t="shared" si="318"/>
        <v>0</v>
      </c>
      <c r="Q750" s="13">
        <f t="shared" si="318"/>
        <v>0</v>
      </c>
      <c r="R750" s="13">
        <f t="shared" si="318"/>
        <v>0</v>
      </c>
      <c r="S750" s="14">
        <f t="shared" si="306"/>
        <v>0</v>
      </c>
    </row>
    <row r="751" spans="2:19" ht="15" hidden="1" customHeight="1" outlineLevel="1" x14ac:dyDescent="0.2">
      <c r="B751" s="62" t="s">
        <v>1344</v>
      </c>
      <c r="C751" s="62"/>
      <c r="D751" s="62"/>
      <c r="E751" s="62" t="s">
        <v>618</v>
      </c>
      <c r="F751" s="17">
        <v>0</v>
      </c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5">
        <f t="shared" si="306"/>
        <v>0</v>
      </c>
    </row>
    <row r="752" spans="2:19" ht="15" hidden="1" customHeight="1" x14ac:dyDescent="0.2">
      <c r="B752" s="64" t="s">
        <v>1345</v>
      </c>
      <c r="C752" s="64"/>
      <c r="D752" s="64"/>
      <c r="E752" s="64" t="s">
        <v>619</v>
      </c>
      <c r="F752" s="13">
        <v>0</v>
      </c>
      <c r="G752" s="13">
        <f t="shared" ref="G752:R752" si="319">+G753</f>
        <v>0</v>
      </c>
      <c r="H752" s="13">
        <f t="shared" si="319"/>
        <v>0</v>
      </c>
      <c r="I752" s="13">
        <f t="shared" si="319"/>
        <v>0</v>
      </c>
      <c r="J752" s="13">
        <f t="shared" si="319"/>
        <v>0</v>
      </c>
      <c r="K752" s="13">
        <f t="shared" si="319"/>
        <v>0</v>
      </c>
      <c r="L752" s="13">
        <f t="shared" si="319"/>
        <v>0</v>
      </c>
      <c r="M752" s="13">
        <f t="shared" si="319"/>
        <v>0</v>
      </c>
      <c r="N752" s="13">
        <f t="shared" si="319"/>
        <v>0</v>
      </c>
      <c r="O752" s="13">
        <f t="shared" si="319"/>
        <v>0</v>
      </c>
      <c r="P752" s="13">
        <f t="shared" si="319"/>
        <v>0</v>
      </c>
      <c r="Q752" s="13">
        <f t="shared" si="319"/>
        <v>0</v>
      </c>
      <c r="R752" s="13">
        <f t="shared" si="319"/>
        <v>0</v>
      </c>
      <c r="S752" s="14">
        <f t="shared" si="306"/>
        <v>0</v>
      </c>
    </row>
    <row r="753" spans="2:19" ht="15" hidden="1" customHeight="1" outlineLevel="1" x14ac:dyDescent="0.2">
      <c r="B753" s="62" t="s">
        <v>1346</v>
      </c>
      <c r="C753" s="62"/>
      <c r="D753" s="62"/>
      <c r="E753" s="62" t="s">
        <v>619</v>
      </c>
      <c r="F753" s="1">
        <v>0</v>
      </c>
      <c r="G753" s="2"/>
      <c r="S753" s="15">
        <f t="shared" si="306"/>
        <v>0</v>
      </c>
    </row>
    <row r="754" spans="2:19" collapsed="1" x14ac:dyDescent="0.2">
      <c r="B754" s="60"/>
      <c r="C754" s="60"/>
      <c r="D754" s="60"/>
      <c r="E754" s="61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</row>
    <row r="755" spans="2:19" x14ac:dyDescent="0.2">
      <c r="B755" s="60"/>
      <c r="C755" s="60"/>
      <c r="D755" s="60"/>
      <c r="E755" s="61"/>
      <c r="F755" s="16"/>
      <c r="G755" s="17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</row>
    <row r="756" spans="2:19" x14ac:dyDescent="0.2">
      <c r="B756" s="60"/>
      <c r="C756" s="60"/>
      <c r="D756" s="60"/>
      <c r="E756" s="61"/>
      <c r="F756" s="16"/>
      <c r="G756" s="17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</row>
    <row r="757" spans="2:19" x14ac:dyDescent="0.2">
      <c r="B757" s="60"/>
      <c r="C757" s="60"/>
      <c r="D757" s="60"/>
      <c r="E757" s="61"/>
      <c r="F757" s="16"/>
      <c r="G757" s="17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</row>
    <row r="758" spans="2:19" x14ac:dyDescent="0.2">
      <c r="B758" s="60"/>
      <c r="C758" s="60"/>
      <c r="D758" s="60"/>
      <c r="E758" s="61"/>
      <c r="F758" s="16"/>
      <c r="G758" s="17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</row>
    <row r="759" spans="2:19" x14ac:dyDescent="0.2">
      <c r="B759" s="60"/>
      <c r="C759" s="60"/>
      <c r="D759" s="60"/>
      <c r="E759" s="61"/>
      <c r="F759" s="16"/>
      <c r="G759" s="17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</row>
    <row r="760" spans="2:19" x14ac:dyDescent="0.2">
      <c r="B760" s="60"/>
      <c r="C760" s="60"/>
      <c r="D760" s="60"/>
      <c r="E760" s="61"/>
      <c r="F760" s="16"/>
      <c r="G760" s="17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</row>
    <row r="761" spans="2:19" x14ac:dyDescent="0.2">
      <c r="B761" s="60"/>
      <c r="C761" s="60"/>
      <c r="D761" s="60"/>
      <c r="E761" s="61"/>
      <c r="F761" s="16"/>
      <c r="G761" s="17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</row>
    <row r="762" spans="2:19" x14ac:dyDescent="0.2">
      <c r="B762" s="60"/>
      <c r="C762" s="60"/>
      <c r="D762" s="60"/>
      <c r="E762" s="61"/>
      <c r="F762" s="16"/>
      <c r="G762" s="17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</row>
    <row r="763" spans="2:19" x14ac:dyDescent="0.2">
      <c r="B763" s="60"/>
      <c r="C763" s="60"/>
      <c r="D763" s="60"/>
      <c r="E763" s="61"/>
      <c r="F763" s="23"/>
      <c r="G763" s="1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</row>
    <row r="764" spans="2:19" x14ac:dyDescent="0.2">
      <c r="B764" s="60"/>
      <c r="C764" s="60"/>
      <c r="D764" s="60"/>
      <c r="E764" s="61"/>
      <c r="F764" s="16"/>
      <c r="G764" s="17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</row>
    <row r="765" spans="2:19" x14ac:dyDescent="0.2">
      <c r="B765" s="60"/>
      <c r="C765" s="60"/>
      <c r="D765" s="60"/>
      <c r="E765" s="61"/>
      <c r="F765" s="23"/>
      <c r="G765" s="1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</row>
    <row r="766" spans="2:19" x14ac:dyDescent="0.2">
      <c r="B766" s="60"/>
      <c r="C766" s="60"/>
      <c r="D766" s="60"/>
      <c r="E766" s="61"/>
      <c r="F766" s="16"/>
      <c r="G766" s="17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</row>
    <row r="767" spans="2:19" x14ac:dyDescent="0.2">
      <c r="B767" s="60"/>
      <c r="C767" s="60"/>
      <c r="D767" s="60"/>
      <c r="E767" s="61"/>
      <c r="F767" s="16"/>
      <c r="G767" s="17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</row>
    <row r="768" spans="2:19" x14ac:dyDescent="0.2">
      <c r="B768" s="60"/>
      <c r="C768" s="60"/>
      <c r="D768" s="60"/>
      <c r="E768" s="61"/>
      <c r="F768" s="16"/>
      <c r="G768" s="17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</row>
    <row r="769" spans="2:23" s="3" customFormat="1" x14ac:dyDescent="0.2">
      <c r="B769" s="60"/>
      <c r="C769" s="60"/>
      <c r="D769" s="60"/>
      <c r="E769" s="61"/>
      <c r="F769" s="16"/>
      <c r="G769" s="17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T769" s="2"/>
      <c r="U769" s="2"/>
      <c r="V769" s="1"/>
      <c r="W769" s="2"/>
    </row>
    <row r="770" spans="2:23" s="3" customFormat="1" x14ac:dyDescent="0.2">
      <c r="B770" s="60"/>
      <c r="C770" s="60"/>
      <c r="D770" s="60"/>
      <c r="E770" s="61"/>
      <c r="F770" s="23"/>
      <c r="G770" s="1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T770" s="2"/>
      <c r="U770" s="2"/>
      <c r="V770" s="1"/>
      <c r="W770" s="2"/>
    </row>
    <row r="771" spans="2:23" s="3" customFormat="1" x14ac:dyDescent="0.2">
      <c r="B771" s="60"/>
      <c r="C771" s="60"/>
      <c r="D771" s="60"/>
      <c r="E771" s="61"/>
      <c r="F771" s="16"/>
      <c r="G771" s="17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T771" s="2"/>
      <c r="U771" s="2"/>
      <c r="V771" s="1"/>
      <c r="W771" s="2"/>
    </row>
    <row r="772" spans="2:23" s="3" customFormat="1" x14ac:dyDescent="0.2">
      <c r="B772" s="60"/>
      <c r="C772" s="60"/>
      <c r="D772" s="60"/>
      <c r="E772" s="61"/>
      <c r="F772" s="23"/>
      <c r="G772" s="1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T772" s="2"/>
      <c r="U772" s="2"/>
      <c r="V772" s="1"/>
      <c r="W772" s="2"/>
    </row>
    <row r="773" spans="2:23" s="3" customFormat="1" x14ac:dyDescent="0.2">
      <c r="B773" s="60"/>
      <c r="C773" s="60"/>
      <c r="D773" s="60"/>
      <c r="E773" s="61"/>
      <c r="F773" s="16"/>
      <c r="G773" s="17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T773" s="2"/>
      <c r="U773" s="2"/>
      <c r="V773" s="1"/>
      <c r="W773" s="2"/>
    </row>
    <row r="774" spans="2:23" s="3" customFormat="1" x14ac:dyDescent="0.2">
      <c r="B774" s="60"/>
      <c r="C774" s="60"/>
      <c r="D774" s="60"/>
      <c r="E774" s="61"/>
      <c r="F774" s="16"/>
      <c r="G774" s="17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T774" s="2"/>
      <c r="U774" s="2"/>
      <c r="V774" s="1"/>
      <c r="W774" s="2"/>
    </row>
    <row r="775" spans="2:23" s="3" customFormat="1" x14ac:dyDescent="0.2">
      <c r="B775" s="60"/>
      <c r="C775" s="60"/>
      <c r="D775" s="60"/>
      <c r="E775" s="61"/>
      <c r="F775" s="23"/>
      <c r="G775" s="1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T775" s="2"/>
      <c r="U775" s="2"/>
      <c r="V775" s="1"/>
      <c r="W775" s="2"/>
    </row>
    <row r="776" spans="2:23" s="3" customFormat="1" x14ac:dyDescent="0.2">
      <c r="B776" s="60"/>
      <c r="C776" s="60"/>
      <c r="D776" s="60"/>
      <c r="E776" s="61"/>
      <c r="F776" s="16"/>
      <c r="G776" s="17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T776" s="2"/>
      <c r="U776" s="2"/>
      <c r="V776" s="1"/>
      <c r="W776" s="2"/>
    </row>
    <row r="777" spans="2:23" s="3" customFormat="1" x14ac:dyDescent="0.2">
      <c r="B777" s="60"/>
      <c r="C777" s="60"/>
      <c r="D777" s="60"/>
      <c r="E777" s="61"/>
      <c r="F777" s="16"/>
      <c r="G777" s="17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T777" s="2"/>
      <c r="U777" s="2"/>
      <c r="V777" s="1"/>
      <c r="W777" s="2"/>
    </row>
    <row r="778" spans="2:23" s="3" customFormat="1" x14ac:dyDescent="0.2">
      <c r="B778" s="60"/>
      <c r="C778" s="60"/>
      <c r="D778" s="60"/>
      <c r="E778" s="61"/>
      <c r="F778" s="16"/>
      <c r="G778" s="17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T778" s="2"/>
      <c r="U778" s="2"/>
      <c r="V778" s="1"/>
      <c r="W778" s="2"/>
    </row>
    <row r="779" spans="2:23" s="3" customFormat="1" x14ac:dyDescent="0.2">
      <c r="B779" s="60"/>
      <c r="C779" s="60"/>
      <c r="D779" s="60"/>
      <c r="E779" s="61"/>
      <c r="F779" s="16"/>
      <c r="G779" s="17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T779" s="2"/>
      <c r="U779" s="2"/>
      <c r="V779" s="1"/>
      <c r="W779" s="2"/>
    </row>
    <row r="780" spans="2:23" s="3" customFormat="1" x14ac:dyDescent="0.2">
      <c r="B780" s="60"/>
      <c r="C780" s="60"/>
      <c r="D780" s="60"/>
      <c r="E780" s="61"/>
      <c r="F780" s="16"/>
      <c r="G780" s="17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T780" s="2"/>
      <c r="U780" s="2"/>
      <c r="V780" s="1"/>
      <c r="W780" s="2"/>
    </row>
    <row r="781" spans="2:23" s="3" customFormat="1" x14ac:dyDescent="0.2">
      <c r="B781" s="60"/>
      <c r="C781" s="60"/>
      <c r="D781" s="60"/>
      <c r="E781" s="61"/>
      <c r="F781" s="16"/>
      <c r="G781" s="17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T781" s="2"/>
      <c r="U781" s="2"/>
      <c r="V781" s="1"/>
      <c r="W781" s="2"/>
    </row>
    <row r="782" spans="2:23" s="3" customFormat="1" x14ac:dyDescent="0.2">
      <c r="B782" s="60"/>
      <c r="C782" s="60"/>
      <c r="D782" s="60"/>
      <c r="E782" s="61"/>
      <c r="F782" s="16"/>
      <c r="G782" s="17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T782" s="2"/>
      <c r="U782" s="2"/>
      <c r="V782" s="1"/>
      <c r="W782" s="2"/>
    </row>
    <row r="783" spans="2:23" s="3" customFormat="1" x14ac:dyDescent="0.2">
      <c r="B783" s="60"/>
      <c r="C783" s="60"/>
      <c r="D783" s="60"/>
      <c r="E783" s="61"/>
      <c r="F783" s="16"/>
      <c r="G783" s="17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T783" s="2"/>
      <c r="U783" s="2"/>
      <c r="V783" s="1"/>
      <c r="W783" s="2"/>
    </row>
    <row r="784" spans="2:23" s="3" customFormat="1" x14ac:dyDescent="0.2">
      <c r="B784" s="60"/>
      <c r="C784" s="60"/>
      <c r="D784" s="60"/>
      <c r="E784" s="61"/>
      <c r="F784" s="16"/>
      <c r="G784" s="17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T784" s="2"/>
      <c r="U784" s="2"/>
      <c r="V784" s="1"/>
      <c r="W784" s="2"/>
    </row>
    <row r="785" spans="2:23" s="3" customFormat="1" x14ac:dyDescent="0.2">
      <c r="B785" s="60"/>
      <c r="C785" s="60"/>
      <c r="D785" s="60"/>
      <c r="E785" s="61"/>
      <c r="F785" s="16"/>
      <c r="G785" s="17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T785" s="2"/>
      <c r="U785" s="2"/>
      <c r="V785" s="1"/>
      <c r="W785" s="2"/>
    </row>
    <row r="786" spans="2:23" s="3" customFormat="1" x14ac:dyDescent="0.2">
      <c r="B786" s="60"/>
      <c r="C786" s="60"/>
      <c r="D786" s="60"/>
      <c r="E786" s="61"/>
      <c r="F786" s="16"/>
      <c r="G786" s="17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T786" s="2"/>
      <c r="U786" s="2"/>
      <c r="V786" s="1"/>
      <c r="W786" s="2"/>
    </row>
    <row r="787" spans="2:23" s="3" customFormat="1" x14ac:dyDescent="0.2">
      <c r="B787" s="60"/>
      <c r="C787" s="60"/>
      <c r="D787" s="60"/>
      <c r="E787" s="61"/>
      <c r="F787" s="16"/>
      <c r="G787" s="17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T787" s="2"/>
      <c r="U787" s="2"/>
      <c r="V787" s="1"/>
      <c r="W787" s="2"/>
    </row>
    <row r="788" spans="2:23" s="3" customFormat="1" x14ac:dyDescent="0.2">
      <c r="B788" s="60"/>
      <c r="C788" s="60"/>
      <c r="D788" s="60"/>
      <c r="E788" s="61"/>
      <c r="F788" s="23"/>
      <c r="G788" s="1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T788" s="2"/>
      <c r="U788" s="2"/>
      <c r="V788" s="1"/>
      <c r="W788" s="2"/>
    </row>
    <row r="789" spans="2:23" s="3" customFormat="1" x14ac:dyDescent="0.2">
      <c r="B789" s="60"/>
      <c r="C789" s="60"/>
      <c r="D789" s="60"/>
      <c r="E789" s="61"/>
      <c r="F789" s="23"/>
      <c r="G789" s="1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T789" s="2"/>
      <c r="U789" s="2"/>
      <c r="V789" s="1"/>
      <c r="W789" s="2"/>
    </row>
    <row r="790" spans="2:23" s="3" customFormat="1" x14ac:dyDescent="0.2">
      <c r="B790" s="60"/>
      <c r="C790" s="60"/>
      <c r="D790" s="60"/>
      <c r="E790" s="61"/>
      <c r="F790" s="16"/>
      <c r="G790" s="17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T790" s="2"/>
      <c r="U790" s="2"/>
      <c r="V790" s="1"/>
      <c r="W790" s="2"/>
    </row>
    <row r="791" spans="2:23" s="3" customFormat="1" x14ac:dyDescent="0.2">
      <c r="B791" s="60"/>
      <c r="C791" s="60"/>
      <c r="D791" s="60"/>
      <c r="E791" s="61"/>
      <c r="F791" s="16"/>
      <c r="G791" s="17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T791" s="2"/>
      <c r="U791" s="2"/>
      <c r="V791" s="1"/>
      <c r="W791" s="2"/>
    </row>
    <row r="792" spans="2:23" s="3" customFormat="1" x14ac:dyDescent="0.2">
      <c r="B792" s="60"/>
      <c r="C792" s="60"/>
      <c r="D792" s="60"/>
      <c r="E792" s="61"/>
      <c r="F792" s="23"/>
      <c r="G792" s="1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T792" s="2"/>
      <c r="U792" s="2"/>
      <c r="V792" s="1"/>
      <c r="W792" s="2"/>
    </row>
    <row r="793" spans="2:23" s="3" customFormat="1" x14ac:dyDescent="0.2">
      <c r="B793" s="60"/>
      <c r="C793" s="60"/>
      <c r="D793" s="60"/>
      <c r="E793" s="61"/>
      <c r="F793" s="40"/>
      <c r="G793" s="41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T793" s="2"/>
      <c r="U793" s="2"/>
      <c r="V793" s="1"/>
      <c r="W793" s="2"/>
    </row>
    <row r="794" spans="2:23" s="3" customFormat="1" x14ac:dyDescent="0.2">
      <c r="B794" s="60"/>
      <c r="C794" s="60"/>
      <c r="D794" s="60"/>
      <c r="E794" s="61"/>
      <c r="F794" s="16"/>
      <c r="G794" s="17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T794" s="2"/>
      <c r="U794" s="2"/>
      <c r="V794" s="1"/>
      <c r="W794" s="2"/>
    </row>
    <row r="795" spans="2:23" s="3" customFormat="1" x14ac:dyDescent="0.2">
      <c r="B795" s="60"/>
      <c r="C795" s="60"/>
      <c r="D795" s="60"/>
      <c r="E795" s="61"/>
      <c r="F795" s="42"/>
      <c r="G795" s="43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T795" s="2"/>
      <c r="U795" s="2"/>
      <c r="V795" s="1"/>
      <c r="W795" s="2"/>
    </row>
    <row r="796" spans="2:23" s="3" customFormat="1" x14ac:dyDescent="0.2">
      <c r="B796" s="60"/>
      <c r="C796" s="60"/>
      <c r="D796" s="60"/>
      <c r="E796" s="61"/>
      <c r="F796" s="16"/>
      <c r="G796" s="17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T796" s="2"/>
      <c r="U796" s="2"/>
      <c r="V796" s="1"/>
      <c r="W796" s="2"/>
    </row>
    <row r="797" spans="2:23" s="3" customFormat="1" x14ac:dyDescent="0.2">
      <c r="B797" s="60"/>
      <c r="C797" s="60"/>
      <c r="D797" s="60"/>
      <c r="E797" s="61"/>
      <c r="F797" s="16"/>
      <c r="G797" s="17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T797" s="2"/>
      <c r="U797" s="2"/>
      <c r="V797" s="1"/>
      <c r="W797" s="2"/>
    </row>
    <row r="798" spans="2:23" s="3" customFormat="1" x14ac:dyDescent="0.2">
      <c r="B798" s="60"/>
      <c r="C798" s="60"/>
      <c r="D798" s="60"/>
      <c r="E798" s="61"/>
      <c r="F798" s="23"/>
      <c r="G798" s="1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T798" s="2"/>
      <c r="U798" s="2"/>
      <c r="V798" s="1"/>
      <c r="W798" s="2"/>
    </row>
    <row r="799" spans="2:23" s="3" customFormat="1" x14ac:dyDescent="0.2">
      <c r="B799" s="60"/>
      <c r="C799" s="60"/>
      <c r="D799" s="60"/>
      <c r="E799" s="61"/>
      <c r="F799" s="16"/>
      <c r="G799" s="17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T799" s="2"/>
      <c r="U799" s="2"/>
      <c r="V799" s="1"/>
      <c r="W799" s="2"/>
    </row>
    <row r="800" spans="2:23" s="3" customFormat="1" x14ac:dyDescent="0.2">
      <c r="B800" s="60"/>
      <c r="C800" s="60"/>
      <c r="D800" s="60"/>
      <c r="E800" s="61"/>
      <c r="F800" s="16"/>
      <c r="G800" s="17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T800" s="2"/>
      <c r="U800" s="2"/>
      <c r="V800" s="1"/>
      <c r="W800" s="2"/>
    </row>
    <row r="801" spans="2:23" s="3" customFormat="1" x14ac:dyDescent="0.2">
      <c r="B801" s="60"/>
      <c r="C801" s="60"/>
      <c r="D801" s="60"/>
      <c r="E801" s="61"/>
      <c r="F801" s="16"/>
      <c r="G801" s="17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T801" s="2"/>
      <c r="U801" s="2"/>
      <c r="V801" s="1"/>
      <c r="W801" s="2"/>
    </row>
    <row r="802" spans="2:23" s="3" customFormat="1" x14ac:dyDescent="0.2">
      <c r="B802" s="60"/>
      <c r="C802" s="60"/>
      <c r="D802" s="60"/>
      <c r="E802" s="61"/>
      <c r="F802" s="16"/>
      <c r="G802" s="17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T802" s="2"/>
      <c r="U802" s="2"/>
      <c r="V802" s="1"/>
      <c r="W802" s="2"/>
    </row>
    <row r="803" spans="2:23" s="3" customFormat="1" x14ac:dyDescent="0.2">
      <c r="B803" s="60"/>
      <c r="C803" s="60"/>
      <c r="D803" s="60"/>
      <c r="E803" s="61"/>
      <c r="F803" s="23"/>
      <c r="G803" s="1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T803" s="2"/>
      <c r="U803" s="2"/>
      <c r="V803" s="1"/>
      <c r="W803" s="2"/>
    </row>
    <row r="804" spans="2:23" s="3" customFormat="1" x14ac:dyDescent="0.2">
      <c r="B804" s="60"/>
      <c r="C804" s="60"/>
      <c r="D804" s="60"/>
      <c r="E804" s="61"/>
      <c r="F804" s="23"/>
      <c r="G804" s="1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T804" s="2"/>
      <c r="U804" s="2"/>
      <c r="V804" s="1"/>
      <c r="W804" s="2"/>
    </row>
    <row r="805" spans="2:23" s="3" customFormat="1" x14ac:dyDescent="0.2">
      <c r="B805" s="60"/>
      <c r="C805" s="60"/>
      <c r="D805" s="60"/>
      <c r="E805" s="61"/>
      <c r="F805" s="16"/>
      <c r="G805" s="17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T805" s="2"/>
      <c r="U805" s="2"/>
      <c r="V805" s="1"/>
      <c r="W805" s="2"/>
    </row>
    <row r="806" spans="2:23" s="3" customFormat="1" x14ac:dyDescent="0.2">
      <c r="B806" s="60"/>
      <c r="C806" s="60"/>
      <c r="D806" s="60"/>
      <c r="E806" s="61"/>
      <c r="F806" s="23"/>
      <c r="G806" s="1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T806" s="2"/>
      <c r="U806" s="2"/>
      <c r="V806" s="1"/>
      <c r="W806" s="2"/>
    </row>
    <row r="807" spans="2:23" s="3" customFormat="1" x14ac:dyDescent="0.2">
      <c r="B807" s="60"/>
      <c r="C807" s="60"/>
      <c r="D807" s="60"/>
      <c r="E807" s="61"/>
      <c r="F807" s="16"/>
      <c r="G807" s="17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T807" s="2"/>
      <c r="U807" s="2"/>
      <c r="V807" s="1"/>
      <c r="W807" s="2"/>
    </row>
    <row r="808" spans="2:23" s="3" customFormat="1" x14ac:dyDescent="0.2">
      <c r="B808" s="60"/>
      <c r="C808" s="60"/>
      <c r="D808" s="60"/>
      <c r="E808" s="61"/>
      <c r="F808" s="23"/>
      <c r="G808" s="1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T808" s="2"/>
      <c r="U808" s="2"/>
      <c r="V808" s="1"/>
      <c r="W808" s="2"/>
    </row>
    <row r="809" spans="2:23" s="3" customFormat="1" x14ac:dyDescent="0.2">
      <c r="B809" s="60"/>
      <c r="C809" s="60"/>
      <c r="D809" s="60"/>
      <c r="E809" s="61"/>
      <c r="F809" s="16"/>
      <c r="G809" s="17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T809" s="2"/>
      <c r="U809" s="2"/>
      <c r="V809" s="1"/>
      <c r="W809" s="2"/>
    </row>
    <row r="810" spans="2:23" s="3" customFormat="1" x14ac:dyDescent="0.2">
      <c r="B810" s="60"/>
      <c r="C810" s="60"/>
      <c r="D810" s="60"/>
      <c r="E810" s="61"/>
      <c r="F810" s="16"/>
      <c r="G810" s="17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T810" s="2"/>
      <c r="U810" s="2"/>
      <c r="V810" s="1"/>
      <c r="W810" s="2"/>
    </row>
    <row r="811" spans="2:23" s="3" customFormat="1" x14ac:dyDescent="0.2">
      <c r="B811" s="60"/>
      <c r="C811" s="60"/>
      <c r="D811" s="60"/>
      <c r="E811" s="61"/>
      <c r="F811" s="16"/>
      <c r="G811" s="17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T811" s="2"/>
      <c r="U811" s="2"/>
      <c r="V811" s="1"/>
      <c r="W811" s="2"/>
    </row>
    <row r="812" spans="2:23" s="3" customFormat="1" x14ac:dyDescent="0.2">
      <c r="B812" s="60"/>
      <c r="C812" s="60"/>
      <c r="D812" s="60"/>
      <c r="E812" s="61"/>
      <c r="F812" s="23"/>
      <c r="G812" s="1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T812" s="2"/>
      <c r="U812" s="2"/>
      <c r="V812" s="1"/>
      <c r="W812" s="2"/>
    </row>
    <row r="813" spans="2:23" s="3" customFormat="1" x14ac:dyDescent="0.2">
      <c r="B813" s="60"/>
      <c r="C813" s="60"/>
      <c r="D813" s="60"/>
      <c r="E813" s="61"/>
      <c r="F813" s="23"/>
      <c r="G813" s="1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T813" s="2"/>
      <c r="U813" s="2"/>
      <c r="V813" s="1"/>
      <c r="W813" s="2"/>
    </row>
    <row r="814" spans="2:23" s="3" customFormat="1" x14ac:dyDescent="0.2">
      <c r="B814" s="60"/>
      <c r="C814" s="60"/>
      <c r="D814" s="60"/>
      <c r="E814" s="61"/>
      <c r="F814" s="23"/>
      <c r="G814" s="1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T814" s="2"/>
      <c r="U814" s="2"/>
      <c r="V814" s="1"/>
      <c r="W814" s="2"/>
    </row>
    <row r="815" spans="2:23" s="3" customFormat="1" x14ac:dyDescent="0.2">
      <c r="B815" s="60"/>
      <c r="C815" s="60"/>
      <c r="D815" s="60"/>
      <c r="E815" s="61"/>
      <c r="F815" s="16"/>
      <c r="G815" s="17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T815" s="2"/>
      <c r="U815" s="2"/>
      <c r="V815" s="1"/>
      <c r="W815" s="2"/>
    </row>
    <row r="816" spans="2:23" s="3" customFormat="1" x14ac:dyDescent="0.2">
      <c r="B816" s="60"/>
      <c r="C816" s="60"/>
      <c r="D816" s="60"/>
      <c r="E816" s="61"/>
      <c r="F816" s="23"/>
      <c r="G816" s="1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T816" s="2"/>
      <c r="U816" s="2"/>
      <c r="V816" s="1"/>
      <c r="W816" s="2"/>
    </row>
    <row r="817" spans="2:23" s="3" customFormat="1" x14ac:dyDescent="0.2">
      <c r="B817" s="60"/>
      <c r="C817" s="60"/>
      <c r="D817" s="60"/>
      <c r="E817" s="61"/>
      <c r="F817" s="16"/>
      <c r="G817" s="17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T817" s="2"/>
      <c r="U817" s="2"/>
      <c r="V817" s="1"/>
      <c r="W817" s="2"/>
    </row>
    <row r="818" spans="2:23" s="3" customFormat="1" x14ac:dyDescent="0.2">
      <c r="B818" s="60"/>
      <c r="C818" s="60"/>
      <c r="D818" s="60"/>
      <c r="E818" s="61"/>
      <c r="F818" s="23"/>
      <c r="G818" s="1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T818" s="2"/>
      <c r="U818" s="2"/>
      <c r="V818" s="1"/>
      <c r="W818" s="2"/>
    </row>
    <row r="819" spans="2:23" s="3" customFormat="1" x14ac:dyDescent="0.2">
      <c r="B819" s="60"/>
      <c r="C819" s="60"/>
      <c r="D819" s="60"/>
      <c r="E819" s="61"/>
      <c r="F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T819" s="2"/>
      <c r="U819" s="2"/>
      <c r="V819" s="1"/>
      <c r="W819" s="2"/>
    </row>
    <row r="820" spans="2:23" s="3" customFormat="1" x14ac:dyDescent="0.2">
      <c r="B820" s="60"/>
      <c r="C820" s="60"/>
      <c r="D820" s="60"/>
      <c r="E820" s="61"/>
      <c r="F820" s="23"/>
      <c r="G820" s="1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T820" s="2"/>
      <c r="U820" s="2"/>
      <c r="V820" s="1"/>
      <c r="W820" s="2"/>
    </row>
    <row r="821" spans="2:23" s="3" customFormat="1" x14ac:dyDescent="0.2">
      <c r="B821" s="60"/>
      <c r="C821" s="60"/>
      <c r="D821" s="60"/>
      <c r="E821" s="61"/>
      <c r="F821" s="16"/>
      <c r="G821" s="17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T821" s="2"/>
      <c r="U821" s="2"/>
      <c r="V821" s="1"/>
      <c r="W821" s="2"/>
    </row>
    <row r="822" spans="2:23" s="3" customFormat="1" x14ac:dyDescent="0.2">
      <c r="B822" s="60"/>
      <c r="C822" s="60"/>
      <c r="D822" s="60"/>
      <c r="E822" s="61"/>
      <c r="F822" s="23"/>
      <c r="G822" s="1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T822" s="2"/>
      <c r="U822" s="2"/>
      <c r="V822" s="1"/>
      <c r="W822" s="2"/>
    </row>
    <row r="823" spans="2:23" s="3" customFormat="1" x14ac:dyDescent="0.2">
      <c r="B823" s="60"/>
      <c r="C823" s="60"/>
      <c r="D823" s="60"/>
      <c r="E823" s="61"/>
      <c r="F823" s="16"/>
      <c r="G823" s="17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T823" s="2"/>
      <c r="U823" s="2"/>
      <c r="V823" s="1"/>
      <c r="W823" s="2"/>
    </row>
    <row r="824" spans="2:23" s="3" customFormat="1" x14ac:dyDescent="0.2">
      <c r="B824" s="60"/>
      <c r="C824" s="60"/>
      <c r="D824" s="60"/>
      <c r="E824" s="61"/>
      <c r="F824" s="23"/>
      <c r="G824" s="1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T824" s="2"/>
      <c r="U824" s="2"/>
      <c r="V824" s="1"/>
      <c r="W824" s="2"/>
    </row>
    <row r="825" spans="2:23" s="3" customFormat="1" x14ac:dyDescent="0.2">
      <c r="B825" s="60"/>
      <c r="C825" s="60"/>
      <c r="D825" s="60"/>
      <c r="E825" s="61"/>
      <c r="F825" s="45"/>
      <c r="G825" s="46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T825" s="2"/>
      <c r="U825" s="2"/>
      <c r="V825" s="1"/>
      <c r="W825" s="2"/>
    </row>
    <row r="826" spans="2:23" s="3" customFormat="1" x14ac:dyDescent="0.2">
      <c r="B826" s="60"/>
      <c r="C826" s="60"/>
      <c r="D826" s="60"/>
      <c r="E826" s="61"/>
      <c r="F826" s="16"/>
      <c r="G826" s="17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T826" s="2"/>
      <c r="U826" s="2"/>
      <c r="V826" s="1"/>
      <c r="W826" s="2"/>
    </row>
    <row r="827" spans="2:23" s="3" customFormat="1" x14ac:dyDescent="0.2">
      <c r="B827" s="60"/>
      <c r="C827" s="60"/>
      <c r="D827" s="60"/>
      <c r="E827" s="61"/>
      <c r="F827" s="23"/>
      <c r="G827" s="1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T827" s="2"/>
      <c r="U827" s="2"/>
      <c r="V827" s="1"/>
      <c r="W827" s="2"/>
    </row>
    <row r="828" spans="2:23" s="3" customFormat="1" x14ac:dyDescent="0.2">
      <c r="B828" s="60"/>
      <c r="C828" s="60"/>
      <c r="D828" s="60"/>
      <c r="E828" s="61"/>
      <c r="F828" s="47"/>
      <c r="G828" s="48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T828" s="2"/>
      <c r="U828" s="2"/>
      <c r="V828" s="1"/>
      <c r="W828" s="2"/>
    </row>
    <row r="829" spans="2:23" s="3" customFormat="1" x14ac:dyDescent="0.2">
      <c r="B829" s="60"/>
      <c r="C829" s="60"/>
      <c r="D829" s="60"/>
      <c r="E829" s="61"/>
      <c r="F829" s="16"/>
      <c r="G829" s="17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T829" s="2"/>
      <c r="U829" s="2"/>
      <c r="V829" s="1"/>
      <c r="W829" s="2"/>
    </row>
    <row r="830" spans="2:23" s="3" customFormat="1" x14ac:dyDescent="0.2">
      <c r="B830" s="60"/>
      <c r="C830" s="60"/>
      <c r="D830" s="60"/>
      <c r="E830" s="61"/>
      <c r="F830" s="16"/>
      <c r="G830" s="17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T830" s="2"/>
      <c r="U830" s="2"/>
      <c r="V830" s="1"/>
      <c r="W830" s="2"/>
    </row>
    <row r="831" spans="2:23" s="3" customFormat="1" x14ac:dyDescent="0.2">
      <c r="B831" s="60"/>
      <c r="C831" s="60"/>
      <c r="D831" s="60"/>
      <c r="E831" s="61"/>
      <c r="F831" s="23"/>
      <c r="G831" s="1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T831" s="2"/>
      <c r="U831" s="2"/>
      <c r="V831" s="1"/>
      <c r="W831" s="2"/>
    </row>
    <row r="832" spans="2:23" s="3" customFormat="1" x14ac:dyDescent="0.2">
      <c r="B832" s="60"/>
      <c r="C832" s="60"/>
      <c r="D832" s="60"/>
      <c r="E832" s="61"/>
      <c r="F832" s="23"/>
      <c r="G832" s="1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T832" s="2"/>
      <c r="U832" s="2"/>
      <c r="V832" s="1"/>
      <c r="W832" s="2"/>
    </row>
    <row r="833" spans="2:23" s="3" customFormat="1" x14ac:dyDescent="0.2">
      <c r="B833" s="60"/>
      <c r="C833" s="60"/>
      <c r="D833" s="60"/>
      <c r="E833" s="61"/>
      <c r="F833" s="16"/>
      <c r="G833" s="17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T833" s="2"/>
      <c r="U833" s="2"/>
      <c r="V833" s="1"/>
      <c r="W833" s="2"/>
    </row>
    <row r="834" spans="2:23" s="3" customFormat="1" x14ac:dyDescent="0.2">
      <c r="B834" s="60"/>
      <c r="C834" s="60"/>
      <c r="D834" s="60"/>
      <c r="E834" s="61"/>
      <c r="F834" s="23"/>
      <c r="G834" s="1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T834" s="2"/>
      <c r="U834" s="2"/>
      <c r="V834" s="1"/>
      <c r="W834" s="2"/>
    </row>
    <row r="835" spans="2:23" s="3" customFormat="1" x14ac:dyDescent="0.2">
      <c r="B835" s="60"/>
      <c r="C835" s="60"/>
      <c r="D835" s="60"/>
      <c r="E835" s="61"/>
      <c r="F835" s="16"/>
      <c r="G835" s="17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T835" s="2"/>
      <c r="U835" s="2"/>
      <c r="V835" s="1"/>
      <c r="W835" s="2"/>
    </row>
    <row r="836" spans="2:23" s="3" customFormat="1" x14ac:dyDescent="0.2">
      <c r="B836" s="60"/>
      <c r="C836" s="60"/>
      <c r="D836" s="60"/>
      <c r="E836" s="61"/>
      <c r="F836" s="23"/>
      <c r="G836" s="1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T836" s="2"/>
      <c r="U836" s="2"/>
      <c r="V836" s="1"/>
      <c r="W836" s="2"/>
    </row>
    <row r="837" spans="2:23" s="3" customFormat="1" x14ac:dyDescent="0.2">
      <c r="B837" s="60"/>
      <c r="C837" s="60"/>
      <c r="D837" s="60"/>
      <c r="E837" s="61"/>
      <c r="F837" s="16"/>
      <c r="G837" s="17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T837" s="2"/>
      <c r="U837" s="2"/>
      <c r="V837" s="1"/>
      <c r="W837" s="2"/>
    </row>
    <row r="838" spans="2:23" s="3" customFormat="1" x14ac:dyDescent="0.2">
      <c r="B838" s="60"/>
      <c r="C838" s="60"/>
      <c r="D838" s="60"/>
      <c r="E838" s="61"/>
      <c r="F838" s="16"/>
      <c r="G838" s="17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T838" s="2"/>
      <c r="U838" s="2"/>
      <c r="V838" s="1"/>
      <c r="W838" s="2"/>
    </row>
    <row r="839" spans="2:23" s="3" customFormat="1" x14ac:dyDescent="0.2">
      <c r="B839" s="60"/>
      <c r="C839" s="60"/>
      <c r="D839" s="60"/>
      <c r="E839" s="61"/>
      <c r="F839" s="16"/>
      <c r="G839" s="17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T839" s="2"/>
      <c r="U839" s="2"/>
      <c r="V839" s="1"/>
      <c r="W839" s="2"/>
    </row>
    <row r="840" spans="2:23" s="3" customFormat="1" x14ac:dyDescent="0.2">
      <c r="B840" s="60"/>
      <c r="C840" s="60"/>
      <c r="D840" s="60"/>
      <c r="E840" s="61"/>
      <c r="F840" s="16"/>
      <c r="G840" s="17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T840" s="2"/>
      <c r="U840" s="2"/>
      <c r="V840" s="1"/>
      <c r="W840" s="2"/>
    </row>
    <row r="841" spans="2:23" s="3" customFormat="1" x14ac:dyDescent="0.2">
      <c r="B841" s="60"/>
      <c r="C841" s="60"/>
      <c r="D841" s="60"/>
      <c r="E841" s="61"/>
      <c r="F841" s="16"/>
      <c r="G841" s="17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T841" s="2"/>
      <c r="U841" s="2"/>
      <c r="V841" s="1"/>
      <c r="W841" s="2"/>
    </row>
    <row r="842" spans="2:23" s="3" customFormat="1" x14ac:dyDescent="0.2">
      <c r="B842" s="60"/>
      <c r="C842" s="60"/>
      <c r="D842" s="60"/>
      <c r="E842" s="61"/>
      <c r="F842" s="23"/>
      <c r="G842" s="1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T842" s="2"/>
      <c r="U842" s="2"/>
      <c r="V842" s="1"/>
      <c r="W842" s="2"/>
    </row>
    <row r="843" spans="2:23" s="3" customFormat="1" x14ac:dyDescent="0.2">
      <c r="B843" s="60"/>
      <c r="C843" s="60"/>
      <c r="D843" s="60"/>
      <c r="E843" s="61"/>
      <c r="F843" s="16"/>
      <c r="G843" s="17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T843" s="2"/>
      <c r="U843" s="2"/>
      <c r="V843" s="1"/>
      <c r="W843" s="2"/>
    </row>
    <row r="844" spans="2:23" s="3" customFormat="1" x14ac:dyDescent="0.2">
      <c r="B844" s="60"/>
      <c r="C844" s="60"/>
      <c r="D844" s="60"/>
      <c r="E844" s="61"/>
      <c r="F844" s="16"/>
      <c r="G844" s="17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T844" s="2"/>
      <c r="U844" s="2"/>
      <c r="V844" s="1"/>
      <c r="W844" s="2"/>
    </row>
    <row r="845" spans="2:23" s="3" customFormat="1" x14ac:dyDescent="0.2">
      <c r="B845" s="60"/>
      <c r="C845" s="60"/>
      <c r="D845" s="60"/>
      <c r="E845" s="61"/>
      <c r="F845" s="23"/>
      <c r="G845" s="1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T845" s="2"/>
      <c r="U845" s="2"/>
      <c r="V845" s="1"/>
      <c r="W845" s="2"/>
    </row>
    <row r="846" spans="2:23" s="3" customFormat="1" x14ac:dyDescent="0.2">
      <c r="B846" s="60"/>
      <c r="C846" s="60"/>
      <c r="D846" s="60"/>
      <c r="E846" s="61"/>
      <c r="F846" s="16"/>
      <c r="G846" s="17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T846" s="2"/>
      <c r="U846" s="2"/>
      <c r="V846" s="1"/>
      <c r="W846" s="2"/>
    </row>
    <row r="847" spans="2:23" s="3" customFormat="1" x14ac:dyDescent="0.2">
      <c r="B847" s="60"/>
      <c r="C847" s="60"/>
      <c r="D847" s="60"/>
      <c r="E847" s="61"/>
      <c r="F847" s="16"/>
      <c r="G847" s="17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T847" s="2"/>
      <c r="U847" s="2"/>
      <c r="V847" s="1"/>
      <c r="W847" s="2"/>
    </row>
    <row r="848" spans="2:23" s="3" customFormat="1" x14ac:dyDescent="0.2">
      <c r="B848" s="60"/>
      <c r="C848" s="60"/>
      <c r="D848" s="60"/>
      <c r="E848" s="61"/>
      <c r="F848" s="16"/>
      <c r="G848" s="17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T848" s="2"/>
      <c r="U848" s="2"/>
      <c r="V848" s="1"/>
      <c r="W848" s="2"/>
    </row>
    <row r="849" spans="2:23" s="3" customFormat="1" x14ac:dyDescent="0.2">
      <c r="B849" s="60"/>
      <c r="C849" s="60"/>
      <c r="D849" s="60"/>
      <c r="E849" s="61"/>
      <c r="F849" s="16"/>
      <c r="G849" s="17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T849" s="2"/>
      <c r="U849" s="2"/>
      <c r="V849" s="1"/>
      <c r="W849" s="2"/>
    </row>
    <row r="850" spans="2:23" s="3" customFormat="1" x14ac:dyDescent="0.2">
      <c r="B850" s="60"/>
      <c r="C850" s="60"/>
      <c r="D850" s="60"/>
      <c r="E850" s="61"/>
      <c r="F850" s="23"/>
      <c r="G850" s="1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T850" s="2"/>
      <c r="U850" s="2"/>
      <c r="V850" s="1"/>
      <c r="W850" s="2"/>
    </row>
    <row r="851" spans="2:23" s="3" customFormat="1" x14ac:dyDescent="0.2">
      <c r="B851" s="60"/>
      <c r="C851" s="60"/>
      <c r="D851" s="60"/>
      <c r="E851" s="61"/>
      <c r="F851" s="16"/>
      <c r="G851" s="17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T851" s="2"/>
      <c r="U851" s="2"/>
      <c r="V851" s="1"/>
      <c r="W851" s="2"/>
    </row>
    <row r="852" spans="2:23" s="3" customFormat="1" x14ac:dyDescent="0.2">
      <c r="B852" s="60"/>
      <c r="C852" s="60"/>
      <c r="D852" s="60"/>
      <c r="E852" s="61"/>
      <c r="F852" s="23"/>
      <c r="G852" s="1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T852" s="2"/>
      <c r="U852" s="2"/>
      <c r="V852" s="1"/>
      <c r="W852" s="2"/>
    </row>
    <row r="853" spans="2:23" s="3" customFormat="1" x14ac:dyDescent="0.2">
      <c r="B853" s="2"/>
      <c r="C853" s="2"/>
      <c r="D853" s="2"/>
      <c r="E853" s="8"/>
      <c r="F853" s="23"/>
      <c r="G853" s="1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T853" s="2"/>
      <c r="U853" s="2"/>
      <c r="V853" s="1"/>
      <c r="W853" s="2"/>
    </row>
    <row r="854" spans="2:23" s="3" customFormat="1" x14ac:dyDescent="0.2">
      <c r="B854" s="2"/>
      <c r="C854" s="2"/>
      <c r="D854" s="2"/>
      <c r="E854" s="8"/>
      <c r="F854" s="16"/>
      <c r="G854" s="17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T854" s="2"/>
      <c r="U854" s="2"/>
      <c r="V854" s="1"/>
      <c r="W854" s="2"/>
    </row>
    <row r="855" spans="2:23" s="3" customFormat="1" x14ac:dyDescent="0.2">
      <c r="B855" s="2"/>
      <c r="C855" s="2"/>
      <c r="D855" s="2"/>
      <c r="E855" s="8"/>
      <c r="F855" s="16"/>
      <c r="G855" s="17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T855" s="2"/>
      <c r="U855" s="2"/>
      <c r="V855" s="1"/>
      <c r="W855" s="2"/>
    </row>
    <row r="856" spans="2:23" s="3" customFormat="1" x14ac:dyDescent="0.2">
      <c r="B856" s="2"/>
      <c r="C856" s="2"/>
      <c r="D856" s="2"/>
      <c r="E856" s="8"/>
      <c r="F856" s="16"/>
      <c r="G856" s="17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T856" s="2"/>
      <c r="U856" s="2"/>
      <c r="V856" s="1"/>
      <c r="W856" s="2"/>
    </row>
    <row r="857" spans="2:23" s="3" customFormat="1" x14ac:dyDescent="0.2">
      <c r="B857" s="2"/>
      <c r="C857" s="2"/>
      <c r="D857" s="2"/>
      <c r="E857" s="8"/>
      <c r="F857" s="23"/>
      <c r="G857" s="1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T857" s="2"/>
      <c r="U857" s="2"/>
      <c r="V857" s="1"/>
      <c r="W857" s="2"/>
    </row>
    <row r="858" spans="2:23" s="3" customFormat="1" x14ac:dyDescent="0.2">
      <c r="B858" s="2"/>
      <c r="C858" s="2"/>
      <c r="D858" s="2"/>
      <c r="E858" s="8"/>
      <c r="F858" s="16"/>
      <c r="G858" s="17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T858" s="2"/>
      <c r="U858" s="2"/>
      <c r="V858" s="1"/>
      <c r="W858" s="2"/>
    </row>
    <row r="859" spans="2:23" s="3" customFormat="1" x14ac:dyDescent="0.2">
      <c r="B859" s="2"/>
      <c r="C859" s="2"/>
      <c r="D859" s="2"/>
      <c r="E859" s="8"/>
      <c r="F859" s="16"/>
      <c r="G859" s="17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T859" s="2"/>
      <c r="U859" s="2"/>
      <c r="V859" s="1"/>
      <c r="W859" s="2"/>
    </row>
    <row r="860" spans="2:23" s="3" customFormat="1" x14ac:dyDescent="0.2">
      <c r="B860" s="2"/>
      <c r="C860" s="2"/>
      <c r="D860" s="2"/>
      <c r="E860" s="8"/>
      <c r="F860" s="16"/>
      <c r="G860" s="17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T860" s="2"/>
      <c r="U860" s="2"/>
      <c r="V860" s="1"/>
      <c r="W860" s="2"/>
    </row>
    <row r="861" spans="2:23" s="3" customFormat="1" x14ac:dyDescent="0.2">
      <c r="B861" s="2"/>
      <c r="C861" s="2"/>
      <c r="D861" s="2"/>
      <c r="E861" s="8"/>
      <c r="F861" s="16"/>
      <c r="G861" s="17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T861" s="2"/>
      <c r="U861" s="2"/>
      <c r="V861" s="1"/>
      <c r="W861" s="2"/>
    </row>
    <row r="862" spans="2:23" s="3" customFormat="1" x14ac:dyDescent="0.2">
      <c r="B862" s="2"/>
      <c r="C862" s="2"/>
      <c r="D862" s="2"/>
      <c r="E862" s="8"/>
      <c r="F862" s="16"/>
      <c r="G862" s="17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T862" s="2"/>
      <c r="U862" s="2"/>
      <c r="V862" s="1"/>
      <c r="W862" s="2"/>
    </row>
    <row r="863" spans="2:23" s="3" customFormat="1" x14ac:dyDescent="0.2">
      <c r="B863" s="2"/>
      <c r="C863" s="2"/>
      <c r="D863" s="2"/>
      <c r="E863" s="8"/>
      <c r="F863" s="23"/>
      <c r="G863" s="1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T863" s="2"/>
      <c r="U863" s="2"/>
      <c r="V863" s="1"/>
      <c r="W863" s="2"/>
    </row>
    <row r="864" spans="2:23" s="3" customFormat="1" x14ac:dyDescent="0.2">
      <c r="B864" s="2"/>
      <c r="C864" s="2"/>
      <c r="D864" s="2"/>
      <c r="E864" s="8"/>
      <c r="F864" s="47"/>
      <c r="G864" s="48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T864" s="2"/>
      <c r="U864" s="2"/>
      <c r="V864" s="1"/>
      <c r="W864" s="2"/>
    </row>
    <row r="865" spans="2:23" s="3" customFormat="1" x14ac:dyDescent="0.2">
      <c r="B865" s="2"/>
      <c r="C865" s="2"/>
      <c r="D865" s="2"/>
      <c r="E865" s="8"/>
      <c r="F865" s="23"/>
      <c r="G865" s="1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T865" s="2"/>
      <c r="U865" s="2"/>
      <c r="V865" s="1"/>
      <c r="W865" s="2"/>
    </row>
    <row r="866" spans="2:23" s="3" customFormat="1" x14ac:dyDescent="0.2">
      <c r="B866" s="2"/>
      <c r="C866" s="2"/>
      <c r="D866" s="2"/>
      <c r="E866" s="8"/>
      <c r="F866" s="16"/>
      <c r="G866" s="17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T866" s="2"/>
      <c r="U866" s="2"/>
      <c r="V866" s="1"/>
      <c r="W866" s="2"/>
    </row>
    <row r="867" spans="2:23" s="3" customFormat="1" x14ac:dyDescent="0.2">
      <c r="B867" s="2"/>
      <c r="C867" s="2"/>
      <c r="D867" s="2"/>
      <c r="E867" s="8"/>
      <c r="F867" s="23"/>
      <c r="G867" s="1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T867" s="2"/>
      <c r="U867" s="2"/>
      <c r="V867" s="1"/>
      <c r="W867" s="2"/>
    </row>
    <row r="868" spans="2:23" s="3" customFormat="1" x14ac:dyDescent="0.2">
      <c r="B868" s="2"/>
      <c r="C868" s="2"/>
      <c r="D868" s="2"/>
      <c r="E868" s="8"/>
      <c r="F868" s="16"/>
      <c r="G868" s="17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T868" s="2"/>
      <c r="U868" s="2"/>
      <c r="V868" s="1"/>
      <c r="W868" s="2"/>
    </row>
    <row r="869" spans="2:23" s="3" customFormat="1" x14ac:dyDescent="0.2">
      <c r="B869" s="2"/>
      <c r="C869" s="2"/>
      <c r="D869" s="2"/>
      <c r="E869" s="8"/>
      <c r="F869" s="23"/>
      <c r="G869" s="1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T869" s="2"/>
      <c r="U869" s="2"/>
      <c r="V869" s="1"/>
      <c r="W869" s="2"/>
    </row>
    <row r="870" spans="2:23" s="3" customFormat="1" x14ac:dyDescent="0.2">
      <c r="B870" s="2"/>
      <c r="C870" s="2"/>
      <c r="D870" s="2"/>
      <c r="E870" s="8"/>
      <c r="F870" s="16"/>
      <c r="G870" s="17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T870" s="2"/>
      <c r="U870" s="2"/>
      <c r="V870" s="1"/>
      <c r="W870" s="2"/>
    </row>
    <row r="871" spans="2:23" s="3" customFormat="1" x14ac:dyDescent="0.2">
      <c r="B871" s="2"/>
      <c r="C871" s="2"/>
      <c r="D871" s="2"/>
      <c r="E871" s="8"/>
      <c r="F871" s="23"/>
      <c r="G871" s="1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T871" s="2"/>
      <c r="U871" s="2"/>
      <c r="V871" s="1"/>
      <c r="W871" s="2"/>
    </row>
    <row r="872" spans="2:23" s="3" customFormat="1" x14ac:dyDescent="0.2">
      <c r="B872" s="2"/>
      <c r="C872" s="2"/>
      <c r="D872" s="2"/>
      <c r="E872" s="8"/>
      <c r="F872" s="16"/>
      <c r="G872" s="17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T872" s="2"/>
      <c r="U872" s="2"/>
      <c r="V872" s="1"/>
      <c r="W872" s="2"/>
    </row>
    <row r="873" spans="2:23" s="3" customFormat="1" x14ac:dyDescent="0.2">
      <c r="B873" s="2"/>
      <c r="C873" s="2"/>
      <c r="D873" s="2"/>
      <c r="E873" s="8"/>
      <c r="F873" s="23"/>
      <c r="G873" s="1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T873" s="2"/>
      <c r="U873" s="2"/>
      <c r="V873" s="1"/>
      <c r="W873" s="2"/>
    </row>
    <row r="874" spans="2:23" s="3" customFormat="1" x14ac:dyDescent="0.2">
      <c r="B874" s="2"/>
      <c r="C874" s="2"/>
      <c r="D874" s="2"/>
      <c r="E874" s="8"/>
      <c r="F874" s="23"/>
      <c r="G874" s="1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T874" s="2"/>
      <c r="U874" s="2"/>
      <c r="V874" s="1"/>
      <c r="W874" s="2"/>
    </row>
    <row r="875" spans="2:23" s="3" customFormat="1" x14ac:dyDescent="0.2">
      <c r="B875" s="2"/>
      <c r="C875" s="2"/>
      <c r="D875" s="2"/>
      <c r="E875" s="8"/>
      <c r="F875" s="16"/>
      <c r="G875" s="17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T875" s="2"/>
      <c r="U875" s="2"/>
      <c r="V875" s="1"/>
      <c r="W875" s="2"/>
    </row>
    <row r="876" spans="2:23" s="3" customFormat="1" x14ac:dyDescent="0.2">
      <c r="B876" s="2"/>
      <c r="C876" s="2"/>
      <c r="D876" s="2"/>
      <c r="E876" s="8"/>
      <c r="F876" s="23"/>
      <c r="G876" s="1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T876" s="2"/>
      <c r="U876" s="2"/>
      <c r="V876" s="1"/>
      <c r="W876" s="2"/>
    </row>
    <row r="877" spans="2:23" s="3" customFormat="1" x14ac:dyDescent="0.2">
      <c r="B877" s="2"/>
      <c r="C877" s="2"/>
      <c r="D877" s="2"/>
      <c r="E877" s="8"/>
      <c r="F877" s="16"/>
      <c r="G877" s="17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T877" s="2"/>
      <c r="U877" s="2"/>
      <c r="V877" s="1"/>
      <c r="W877" s="2"/>
    </row>
    <row r="878" spans="2:23" s="3" customFormat="1" x14ac:dyDescent="0.2">
      <c r="B878" s="2"/>
      <c r="C878" s="2"/>
      <c r="D878" s="2"/>
      <c r="E878" s="8"/>
      <c r="F878" s="23"/>
      <c r="G878" s="1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T878" s="2"/>
      <c r="U878" s="2"/>
      <c r="V878" s="1"/>
      <c r="W878" s="2"/>
    </row>
    <row r="879" spans="2:23" s="3" customFormat="1" x14ac:dyDescent="0.2">
      <c r="B879" s="2"/>
      <c r="C879" s="2"/>
      <c r="D879" s="2"/>
      <c r="E879" s="8"/>
      <c r="F879" s="16"/>
      <c r="G879" s="17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T879" s="2"/>
      <c r="U879" s="2"/>
      <c r="V879" s="1"/>
      <c r="W879" s="2"/>
    </row>
    <row r="880" spans="2:23" s="3" customFormat="1" x14ac:dyDescent="0.2">
      <c r="B880" s="2"/>
      <c r="C880" s="2"/>
      <c r="D880" s="2"/>
      <c r="E880" s="8"/>
      <c r="F880" s="23"/>
      <c r="G880" s="1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T880" s="2"/>
      <c r="U880" s="2"/>
      <c r="V880" s="1"/>
      <c r="W880" s="2"/>
    </row>
    <row r="881" spans="2:23" s="3" customFormat="1" x14ac:dyDescent="0.2">
      <c r="B881" s="2"/>
      <c r="C881" s="2"/>
      <c r="D881" s="2"/>
      <c r="E881" s="8"/>
      <c r="F881" s="16"/>
      <c r="G881" s="17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T881" s="2"/>
      <c r="U881" s="2"/>
      <c r="V881" s="1"/>
      <c r="W881" s="2"/>
    </row>
    <row r="882" spans="2:23" s="3" customFormat="1" x14ac:dyDescent="0.2">
      <c r="B882" s="2"/>
      <c r="C882" s="2"/>
      <c r="D882" s="2"/>
      <c r="E882" s="8"/>
      <c r="F882" s="23"/>
      <c r="G882" s="1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T882" s="2"/>
      <c r="U882" s="2"/>
      <c r="V882" s="1"/>
      <c r="W882" s="2"/>
    </row>
    <row r="883" spans="2:23" s="3" customFormat="1" x14ac:dyDescent="0.2">
      <c r="B883" s="2"/>
      <c r="C883" s="2"/>
      <c r="D883" s="2"/>
      <c r="E883" s="8"/>
      <c r="F883" s="16"/>
      <c r="G883" s="17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T883" s="2"/>
      <c r="U883" s="2"/>
      <c r="V883" s="1"/>
      <c r="W883" s="2"/>
    </row>
    <row r="884" spans="2:23" s="3" customFormat="1" x14ac:dyDescent="0.2">
      <c r="B884" s="2"/>
      <c r="C884" s="2"/>
      <c r="D884" s="2"/>
      <c r="E884" s="8"/>
      <c r="F884" s="23"/>
      <c r="G884" s="1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T884" s="2"/>
      <c r="U884" s="2"/>
      <c r="V884" s="1"/>
      <c r="W884" s="2"/>
    </row>
    <row r="885" spans="2:23" s="3" customFormat="1" x14ac:dyDescent="0.2">
      <c r="B885" s="2"/>
      <c r="C885" s="2"/>
      <c r="D885" s="2"/>
      <c r="E885" s="8"/>
      <c r="F885" s="16"/>
      <c r="G885" s="17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T885" s="2"/>
      <c r="U885" s="2"/>
      <c r="V885" s="1"/>
      <c r="W885" s="2"/>
    </row>
    <row r="886" spans="2:23" s="3" customFormat="1" x14ac:dyDescent="0.2">
      <c r="B886" s="2"/>
      <c r="C886" s="2"/>
      <c r="D886" s="2"/>
      <c r="E886" s="8"/>
      <c r="F886" s="23"/>
      <c r="G886" s="1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T886" s="2"/>
      <c r="U886" s="2"/>
      <c r="V886" s="1"/>
      <c r="W886" s="2"/>
    </row>
    <row r="887" spans="2:23" s="3" customFormat="1" x14ac:dyDescent="0.2">
      <c r="B887" s="2"/>
      <c r="C887" s="2"/>
      <c r="D887" s="2"/>
      <c r="E887" s="8"/>
      <c r="F887" s="16"/>
      <c r="G887" s="17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T887" s="2"/>
      <c r="U887" s="2"/>
      <c r="V887" s="1"/>
      <c r="W887" s="2"/>
    </row>
    <row r="888" spans="2:23" s="3" customFormat="1" x14ac:dyDescent="0.2">
      <c r="B888" s="2"/>
      <c r="C888" s="2"/>
      <c r="D888" s="2"/>
      <c r="E888" s="8"/>
      <c r="F888" s="23"/>
      <c r="G888" s="1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T888" s="2"/>
      <c r="U888" s="2"/>
      <c r="V888" s="1"/>
      <c r="W888" s="2"/>
    </row>
    <row r="889" spans="2:23" s="3" customFormat="1" x14ac:dyDescent="0.2">
      <c r="B889" s="2"/>
      <c r="C889" s="2"/>
      <c r="D889" s="2"/>
      <c r="E889" s="8"/>
      <c r="F889" s="16"/>
      <c r="G889" s="17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T889" s="2"/>
      <c r="U889" s="2"/>
      <c r="V889" s="1"/>
      <c r="W889" s="2"/>
    </row>
    <row r="890" spans="2:23" s="3" customFormat="1" x14ac:dyDescent="0.2">
      <c r="B890" s="2"/>
      <c r="C890" s="2"/>
      <c r="D890" s="2"/>
      <c r="E890" s="8"/>
      <c r="F890" s="23"/>
      <c r="G890" s="1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T890" s="2"/>
      <c r="U890" s="2"/>
      <c r="V890" s="1"/>
      <c r="W890" s="2"/>
    </row>
    <row r="891" spans="2:23" s="3" customFormat="1" x14ac:dyDescent="0.2">
      <c r="B891" s="2"/>
      <c r="C891" s="2"/>
      <c r="D891" s="2"/>
      <c r="E891" s="8"/>
      <c r="F891" s="16"/>
      <c r="G891" s="17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T891" s="2"/>
      <c r="U891" s="2"/>
      <c r="V891" s="1"/>
      <c r="W891" s="2"/>
    </row>
    <row r="892" spans="2:23" s="3" customFormat="1" x14ac:dyDescent="0.2">
      <c r="B892" s="2"/>
      <c r="C892" s="2"/>
      <c r="D892" s="2"/>
      <c r="E892" s="8"/>
      <c r="F892" s="23"/>
      <c r="G892" s="1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T892" s="2"/>
      <c r="U892" s="2"/>
      <c r="V892" s="1"/>
      <c r="W892" s="2"/>
    </row>
    <row r="893" spans="2:23" s="3" customFormat="1" x14ac:dyDescent="0.2">
      <c r="B893" s="2"/>
      <c r="C893" s="2"/>
      <c r="D893" s="2"/>
      <c r="E893" s="8"/>
      <c r="F893" s="23"/>
      <c r="G893" s="1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T893" s="2"/>
      <c r="U893" s="2"/>
      <c r="V893" s="1"/>
      <c r="W893" s="2"/>
    </row>
    <row r="894" spans="2:23" s="3" customFormat="1" x14ac:dyDescent="0.2">
      <c r="B894" s="2"/>
      <c r="C894" s="2"/>
      <c r="D894" s="2"/>
      <c r="E894" s="8"/>
      <c r="F894" s="16"/>
      <c r="G894" s="17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T894" s="2"/>
      <c r="U894" s="2"/>
      <c r="V894" s="1"/>
      <c r="W894" s="2"/>
    </row>
    <row r="895" spans="2:23" s="3" customFormat="1" x14ac:dyDescent="0.2">
      <c r="B895" s="2"/>
      <c r="C895" s="2"/>
      <c r="D895" s="2"/>
      <c r="E895" s="8"/>
      <c r="F895" s="16"/>
      <c r="G895" s="17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T895" s="2"/>
      <c r="U895" s="2"/>
      <c r="V895" s="1"/>
      <c r="W895" s="2"/>
    </row>
    <row r="896" spans="2:23" s="3" customFormat="1" x14ac:dyDescent="0.2">
      <c r="B896" s="2"/>
      <c r="C896" s="2"/>
      <c r="D896" s="2"/>
      <c r="E896" s="8"/>
      <c r="F896" s="16"/>
      <c r="G896" s="17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T896" s="2"/>
      <c r="U896" s="2"/>
      <c r="V896" s="1"/>
      <c r="W896" s="2"/>
    </row>
    <row r="897" spans="2:23" s="3" customFormat="1" x14ac:dyDescent="0.2">
      <c r="B897" s="2"/>
      <c r="C897" s="2"/>
      <c r="D897" s="2"/>
      <c r="E897" s="8"/>
      <c r="F897" s="16"/>
      <c r="G897" s="17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T897" s="2"/>
      <c r="U897" s="2"/>
      <c r="V897" s="1"/>
      <c r="W897" s="2"/>
    </row>
    <row r="898" spans="2:23" s="3" customFormat="1" x14ac:dyDescent="0.2">
      <c r="B898" s="2"/>
      <c r="C898" s="2"/>
      <c r="D898" s="2"/>
      <c r="E898" s="8"/>
      <c r="F898" s="16"/>
      <c r="G898" s="17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T898" s="2"/>
      <c r="U898" s="2"/>
      <c r="V898" s="1"/>
      <c r="W898" s="2"/>
    </row>
    <row r="899" spans="2:23" s="3" customFormat="1" x14ac:dyDescent="0.2">
      <c r="B899" s="2"/>
      <c r="C899" s="2"/>
      <c r="D899" s="2"/>
      <c r="E899" s="8"/>
      <c r="F899" s="16"/>
      <c r="G899" s="17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T899" s="2"/>
      <c r="U899" s="2"/>
      <c r="V899" s="1"/>
      <c r="W899" s="2"/>
    </row>
    <row r="900" spans="2:23" s="3" customFormat="1" x14ac:dyDescent="0.2">
      <c r="B900" s="2"/>
      <c r="C900" s="2"/>
      <c r="D900" s="2"/>
      <c r="E900" s="8"/>
      <c r="F900" s="16"/>
      <c r="G900" s="17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T900" s="2"/>
      <c r="U900" s="2"/>
      <c r="V900" s="1"/>
      <c r="W900" s="2"/>
    </row>
    <row r="901" spans="2:23" s="3" customFormat="1" x14ac:dyDescent="0.2">
      <c r="B901" s="2"/>
      <c r="C901" s="2"/>
      <c r="D901" s="2"/>
      <c r="E901" s="8"/>
      <c r="F901" s="23"/>
      <c r="G901" s="1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T901" s="2"/>
      <c r="U901" s="2"/>
      <c r="V901" s="1"/>
      <c r="W901" s="2"/>
    </row>
    <row r="902" spans="2:23" s="3" customFormat="1" x14ac:dyDescent="0.2">
      <c r="B902" s="2"/>
      <c r="C902" s="2"/>
      <c r="D902" s="2"/>
      <c r="E902" s="8"/>
      <c r="F902" s="16"/>
      <c r="G902" s="17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T902" s="2"/>
      <c r="U902" s="2"/>
      <c r="V902" s="1"/>
      <c r="W902" s="2"/>
    </row>
    <row r="903" spans="2:23" s="3" customFormat="1" x14ac:dyDescent="0.2">
      <c r="B903" s="2"/>
      <c r="C903" s="2"/>
      <c r="D903" s="2"/>
      <c r="E903" s="8"/>
      <c r="F903" s="16"/>
      <c r="G903" s="17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T903" s="2"/>
      <c r="U903" s="2"/>
      <c r="V903" s="1"/>
      <c r="W903" s="2"/>
    </row>
    <row r="904" spans="2:23" s="3" customFormat="1" x14ac:dyDescent="0.2">
      <c r="B904" s="2"/>
      <c r="C904" s="2"/>
      <c r="D904" s="2"/>
      <c r="E904" s="8"/>
      <c r="F904" s="16"/>
      <c r="G904" s="17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T904" s="2"/>
      <c r="U904" s="2"/>
      <c r="V904" s="1"/>
      <c r="W904" s="2"/>
    </row>
    <row r="905" spans="2:23" s="3" customFormat="1" x14ac:dyDescent="0.2">
      <c r="B905" s="2"/>
      <c r="C905" s="2"/>
      <c r="D905" s="2"/>
      <c r="E905" s="8"/>
      <c r="F905" s="16"/>
      <c r="G905" s="17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T905" s="2"/>
      <c r="U905" s="2"/>
      <c r="V905" s="1"/>
      <c r="W905" s="2"/>
    </row>
    <row r="906" spans="2:23" s="3" customFormat="1" x14ac:dyDescent="0.2">
      <c r="B906" s="2"/>
      <c r="C906" s="2"/>
      <c r="D906" s="2"/>
      <c r="E906" s="8"/>
      <c r="F906" s="16"/>
      <c r="G906" s="17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T906" s="2"/>
      <c r="U906" s="2"/>
      <c r="V906" s="1"/>
      <c r="W906" s="2"/>
    </row>
    <row r="907" spans="2:23" s="3" customFormat="1" x14ac:dyDescent="0.2">
      <c r="B907" s="2"/>
      <c r="C907" s="2"/>
      <c r="D907" s="2"/>
      <c r="E907" s="8"/>
      <c r="F907" s="16"/>
      <c r="G907" s="17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T907" s="2"/>
      <c r="U907" s="2"/>
      <c r="V907" s="1"/>
      <c r="W907" s="2"/>
    </row>
    <row r="908" spans="2:23" s="3" customFormat="1" x14ac:dyDescent="0.2">
      <c r="B908" s="2"/>
      <c r="C908" s="2"/>
      <c r="D908" s="2"/>
      <c r="E908" s="8"/>
      <c r="F908" s="16"/>
      <c r="G908" s="17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T908" s="2"/>
      <c r="U908" s="2"/>
      <c r="V908" s="1"/>
      <c r="W908" s="2"/>
    </row>
    <row r="909" spans="2:23" s="3" customFormat="1" x14ac:dyDescent="0.2">
      <c r="B909" s="2"/>
      <c r="C909" s="2"/>
      <c r="D909" s="2"/>
      <c r="E909" s="8"/>
      <c r="F909" s="16"/>
      <c r="G909" s="17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T909" s="2"/>
      <c r="U909" s="2"/>
      <c r="V909" s="1"/>
      <c r="W909" s="2"/>
    </row>
    <row r="910" spans="2:23" s="3" customFormat="1" x14ac:dyDescent="0.2">
      <c r="B910" s="2"/>
      <c r="C910" s="2"/>
      <c r="D910" s="2"/>
      <c r="E910" s="8"/>
      <c r="F910" s="23"/>
      <c r="G910" s="1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T910" s="2"/>
      <c r="U910" s="2"/>
      <c r="V910" s="1"/>
      <c r="W910" s="2"/>
    </row>
    <row r="911" spans="2:23" s="3" customFormat="1" x14ac:dyDescent="0.2">
      <c r="B911" s="2"/>
      <c r="C911" s="2"/>
      <c r="D911" s="2"/>
      <c r="E911" s="8"/>
      <c r="F911" s="16"/>
      <c r="G911" s="17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T911" s="2"/>
      <c r="U911" s="2"/>
      <c r="V911" s="1"/>
      <c r="W911" s="2"/>
    </row>
    <row r="912" spans="2:23" s="3" customFormat="1" x14ac:dyDescent="0.2">
      <c r="B912" s="2"/>
      <c r="C912" s="2"/>
      <c r="D912" s="2"/>
      <c r="E912" s="8"/>
      <c r="F912" s="23"/>
      <c r="G912" s="1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T912" s="2"/>
      <c r="U912" s="2"/>
      <c r="V912" s="1"/>
      <c r="W912" s="2"/>
    </row>
    <row r="913" spans="2:23" s="3" customFormat="1" x14ac:dyDescent="0.2">
      <c r="B913" s="2"/>
      <c r="C913" s="2"/>
      <c r="D913" s="2"/>
      <c r="E913" s="8"/>
      <c r="F913" s="23"/>
      <c r="G913" s="1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T913" s="2"/>
      <c r="U913" s="2"/>
      <c r="V913" s="1"/>
      <c r="W913" s="2"/>
    </row>
    <row r="914" spans="2:23" s="3" customFormat="1" x14ac:dyDescent="0.2">
      <c r="B914" s="2"/>
      <c r="C914" s="2"/>
      <c r="D914" s="2"/>
      <c r="E914" s="8"/>
      <c r="F914" s="47"/>
      <c r="G914" s="48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T914" s="2"/>
      <c r="U914" s="2"/>
      <c r="V914" s="1"/>
      <c r="W914" s="2"/>
    </row>
    <row r="915" spans="2:23" s="3" customFormat="1" x14ac:dyDescent="0.2">
      <c r="B915" s="2"/>
      <c r="C915" s="2"/>
      <c r="D915" s="2"/>
      <c r="E915" s="8"/>
      <c r="F915" s="16"/>
      <c r="G915" s="17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T915" s="2"/>
      <c r="U915" s="2"/>
      <c r="V915" s="1"/>
      <c r="W915" s="2"/>
    </row>
    <row r="916" spans="2:23" s="3" customFormat="1" x14ac:dyDescent="0.2">
      <c r="B916" s="2"/>
      <c r="C916" s="2"/>
      <c r="D916" s="2"/>
      <c r="E916" s="8"/>
      <c r="F916" s="16"/>
      <c r="G916" s="17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T916" s="2"/>
      <c r="U916" s="2"/>
      <c r="V916" s="1"/>
      <c r="W916" s="2"/>
    </row>
    <row r="917" spans="2:23" s="3" customFormat="1" x14ac:dyDescent="0.2">
      <c r="B917" s="2"/>
      <c r="C917" s="2"/>
      <c r="D917" s="2"/>
      <c r="E917" s="8"/>
      <c r="F917" s="16"/>
      <c r="G917" s="17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T917" s="2"/>
      <c r="U917" s="2"/>
      <c r="V917" s="1"/>
      <c r="W917" s="2"/>
    </row>
    <row r="918" spans="2:23" s="3" customFormat="1" x14ac:dyDescent="0.2">
      <c r="B918" s="2"/>
      <c r="C918" s="2"/>
      <c r="D918" s="2"/>
      <c r="E918" s="8"/>
      <c r="F918" s="16"/>
      <c r="G918" s="17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T918" s="2"/>
      <c r="U918" s="2"/>
      <c r="V918" s="1"/>
      <c r="W918" s="2"/>
    </row>
    <row r="919" spans="2:23" s="3" customFormat="1" x14ac:dyDescent="0.2">
      <c r="B919" s="2"/>
      <c r="C919" s="2"/>
      <c r="D919" s="2"/>
      <c r="E919" s="8"/>
      <c r="F919" s="16"/>
      <c r="G919" s="17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T919" s="2"/>
      <c r="U919" s="2"/>
      <c r="V919" s="1"/>
      <c r="W919" s="2"/>
    </row>
    <row r="920" spans="2:23" s="3" customFormat="1" x14ac:dyDescent="0.2">
      <c r="B920" s="2"/>
      <c r="C920" s="2"/>
      <c r="D920" s="2"/>
      <c r="E920" s="8"/>
      <c r="F920" s="16"/>
      <c r="G920" s="17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T920" s="2"/>
      <c r="U920" s="2"/>
      <c r="V920" s="1"/>
      <c r="W920" s="2"/>
    </row>
    <row r="921" spans="2:23" s="3" customFormat="1" x14ac:dyDescent="0.2">
      <c r="B921" s="2"/>
      <c r="C921" s="2"/>
      <c r="D921" s="2"/>
      <c r="E921" s="8"/>
      <c r="F921" s="23"/>
      <c r="G921" s="1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T921" s="2"/>
      <c r="U921" s="2"/>
      <c r="V921" s="1"/>
      <c r="W921" s="2"/>
    </row>
    <row r="922" spans="2:23" s="3" customFormat="1" x14ac:dyDescent="0.2">
      <c r="B922" s="2"/>
      <c r="C922" s="2"/>
      <c r="D922" s="2"/>
      <c r="E922" s="8"/>
      <c r="F922" s="16"/>
      <c r="G922" s="17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T922" s="2"/>
      <c r="U922" s="2"/>
      <c r="V922" s="1"/>
      <c r="W922" s="2"/>
    </row>
    <row r="923" spans="2:23" s="3" customFormat="1" x14ac:dyDescent="0.2">
      <c r="B923" s="2"/>
      <c r="C923" s="2"/>
      <c r="D923" s="2"/>
      <c r="E923" s="8"/>
      <c r="F923" s="16"/>
      <c r="G923" s="17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T923" s="2"/>
      <c r="U923" s="2"/>
      <c r="V923" s="1"/>
      <c r="W923" s="2"/>
    </row>
    <row r="924" spans="2:23" s="3" customFormat="1" x14ac:dyDescent="0.2">
      <c r="B924" s="2"/>
      <c r="C924" s="2"/>
      <c r="D924" s="2"/>
      <c r="E924" s="8"/>
      <c r="F924" s="16"/>
      <c r="G924" s="17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T924" s="2"/>
      <c r="U924" s="2"/>
      <c r="V924" s="1"/>
      <c r="W924" s="2"/>
    </row>
    <row r="925" spans="2:23" s="3" customFormat="1" x14ac:dyDescent="0.2">
      <c r="B925" s="2"/>
      <c r="C925" s="2"/>
      <c r="D925" s="2"/>
      <c r="E925" s="8"/>
      <c r="F925" s="23"/>
      <c r="G925" s="1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T925" s="2"/>
      <c r="U925" s="2"/>
      <c r="V925" s="1"/>
      <c r="W925" s="2"/>
    </row>
    <row r="926" spans="2:23" s="3" customFormat="1" x14ac:dyDescent="0.2">
      <c r="B926" s="2"/>
      <c r="C926" s="2"/>
      <c r="D926" s="2"/>
      <c r="E926" s="8"/>
      <c r="F926" s="16"/>
      <c r="G926" s="17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T926" s="2"/>
      <c r="U926" s="2"/>
      <c r="V926" s="1"/>
      <c r="W926" s="2"/>
    </row>
    <row r="927" spans="2:23" s="3" customFormat="1" x14ac:dyDescent="0.2">
      <c r="B927" s="2"/>
      <c r="C927" s="2"/>
      <c r="D927" s="2"/>
      <c r="E927" s="8"/>
      <c r="F927" s="16"/>
      <c r="G927" s="17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T927" s="2"/>
      <c r="U927" s="2"/>
      <c r="V927" s="1"/>
      <c r="W927" s="2"/>
    </row>
    <row r="928" spans="2:23" s="3" customFormat="1" x14ac:dyDescent="0.2">
      <c r="B928" s="2"/>
      <c r="C928" s="2"/>
      <c r="D928" s="2"/>
      <c r="E928" s="8"/>
      <c r="F928" s="16"/>
      <c r="G928" s="17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T928" s="2"/>
      <c r="U928" s="2"/>
      <c r="V928" s="1"/>
      <c r="W928" s="2"/>
    </row>
    <row r="929" spans="2:23" s="3" customFormat="1" x14ac:dyDescent="0.2">
      <c r="B929" s="2"/>
      <c r="C929" s="2"/>
      <c r="D929" s="2"/>
      <c r="E929" s="8"/>
      <c r="F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T929" s="2"/>
      <c r="U929" s="2"/>
      <c r="V929" s="1"/>
      <c r="W929" s="2"/>
    </row>
    <row r="930" spans="2:23" s="3" customFormat="1" x14ac:dyDescent="0.2">
      <c r="B930" s="2"/>
      <c r="C930" s="2"/>
      <c r="D930" s="2"/>
      <c r="E930" s="8"/>
      <c r="F930" s="49"/>
      <c r="G930" s="50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T930" s="2"/>
      <c r="U930" s="2"/>
      <c r="V930" s="1"/>
      <c r="W930" s="2"/>
    </row>
    <row r="931" spans="2:23" s="3" customFormat="1" x14ac:dyDescent="0.2">
      <c r="B931" s="2"/>
      <c r="C931" s="2"/>
      <c r="D931" s="2"/>
      <c r="E931" s="8"/>
      <c r="F931" s="16"/>
      <c r="G931" s="17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T931" s="2"/>
      <c r="U931" s="2"/>
      <c r="V931" s="1"/>
      <c r="W931" s="2"/>
    </row>
    <row r="932" spans="2:23" s="3" customFormat="1" x14ac:dyDescent="0.2">
      <c r="B932" s="2"/>
      <c r="C932" s="2"/>
      <c r="D932" s="2"/>
      <c r="E932" s="8"/>
      <c r="F932" s="16"/>
      <c r="G932" s="17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T932" s="2"/>
      <c r="U932" s="2"/>
      <c r="V932" s="1"/>
      <c r="W932" s="2"/>
    </row>
    <row r="933" spans="2:23" s="3" customFormat="1" x14ac:dyDescent="0.2">
      <c r="B933" s="2"/>
      <c r="C933" s="2"/>
      <c r="D933" s="2"/>
      <c r="E933" s="8"/>
      <c r="F933" s="16"/>
      <c r="G933" s="17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T933" s="2"/>
      <c r="U933" s="2"/>
      <c r="V933" s="1"/>
      <c r="W933" s="2"/>
    </row>
    <row r="934" spans="2:23" s="3" customFormat="1" x14ac:dyDescent="0.2">
      <c r="B934" s="2"/>
      <c r="C934" s="2"/>
      <c r="D934" s="2"/>
      <c r="E934" s="8"/>
      <c r="F934" s="16"/>
      <c r="G934" s="17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T934" s="2"/>
      <c r="U934" s="2"/>
      <c r="V934" s="1"/>
      <c r="W934" s="2"/>
    </row>
    <row r="935" spans="2:23" s="3" customFormat="1" x14ac:dyDescent="0.2">
      <c r="B935" s="2"/>
      <c r="C935" s="2"/>
      <c r="D935" s="2"/>
      <c r="E935" s="8"/>
      <c r="F935" s="16"/>
      <c r="G935" s="17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T935" s="2"/>
      <c r="U935" s="2"/>
      <c r="V935" s="1"/>
      <c r="W935" s="2"/>
    </row>
    <row r="936" spans="2:23" s="3" customFormat="1" x14ac:dyDescent="0.2">
      <c r="B936" s="2"/>
      <c r="C936" s="2"/>
      <c r="D936" s="2"/>
      <c r="E936" s="8"/>
      <c r="F936" s="16"/>
      <c r="G936" s="17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T936" s="2"/>
      <c r="U936" s="2"/>
      <c r="V936" s="1"/>
      <c r="W936" s="2"/>
    </row>
    <row r="937" spans="2:23" s="3" customFormat="1" x14ac:dyDescent="0.2">
      <c r="B937" s="2"/>
      <c r="C937" s="2"/>
      <c r="D937" s="2"/>
      <c r="E937" s="8"/>
      <c r="F937" s="16"/>
      <c r="G937" s="17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T937" s="2"/>
      <c r="U937" s="2"/>
      <c r="V937" s="1"/>
      <c r="W937" s="2"/>
    </row>
    <row r="938" spans="2:23" s="3" customFormat="1" x14ac:dyDescent="0.2">
      <c r="B938" s="2"/>
      <c r="C938" s="2"/>
      <c r="D938" s="2"/>
      <c r="E938" s="8"/>
      <c r="F938" s="29"/>
      <c r="G938" s="17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T938" s="2"/>
      <c r="U938" s="2"/>
      <c r="V938" s="1"/>
      <c r="W938" s="2"/>
    </row>
    <row r="939" spans="2:23" s="3" customFormat="1" x14ac:dyDescent="0.2">
      <c r="B939" s="2"/>
      <c r="C939" s="2"/>
      <c r="D939" s="2"/>
      <c r="E939" s="8"/>
      <c r="F939" s="29"/>
      <c r="G939" s="17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T939" s="2"/>
      <c r="U939" s="2"/>
      <c r="V939" s="1"/>
      <c r="W939" s="2"/>
    </row>
    <row r="940" spans="2:23" s="3" customFormat="1" x14ac:dyDescent="0.2">
      <c r="B940" s="2"/>
      <c r="C940" s="2"/>
      <c r="D940" s="2"/>
      <c r="E940" s="8"/>
      <c r="F940" s="29"/>
      <c r="G940" s="17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T940" s="2"/>
      <c r="U940" s="2"/>
      <c r="V940" s="1"/>
      <c r="W940" s="2"/>
    </row>
    <row r="941" spans="2:23" s="3" customFormat="1" x14ac:dyDescent="0.2">
      <c r="B941" s="2"/>
      <c r="C941" s="2"/>
      <c r="D941" s="2"/>
      <c r="E941" s="8"/>
      <c r="F941" s="51"/>
      <c r="G941" s="52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T941" s="2"/>
      <c r="U941" s="2"/>
      <c r="V941" s="1"/>
      <c r="W941" s="2"/>
    </row>
    <row r="942" spans="2:23" s="3" customFormat="1" x14ac:dyDescent="0.2">
      <c r="B942" s="2"/>
      <c r="C942" s="2"/>
      <c r="D942" s="2"/>
      <c r="E942" s="8"/>
      <c r="F942" s="29"/>
      <c r="G942" s="17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T942" s="2"/>
      <c r="U942" s="2"/>
      <c r="V942" s="1"/>
      <c r="W942" s="2"/>
    </row>
    <row r="943" spans="2:23" s="3" customFormat="1" x14ac:dyDescent="0.2">
      <c r="B943" s="2"/>
      <c r="C943" s="2"/>
      <c r="D943" s="2"/>
      <c r="E943" s="8"/>
      <c r="F943" s="29"/>
      <c r="G943" s="17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T943" s="2"/>
      <c r="U943" s="2"/>
      <c r="V943" s="1"/>
      <c r="W943" s="2"/>
    </row>
    <row r="944" spans="2:23" s="3" customFormat="1" x14ac:dyDescent="0.2">
      <c r="B944" s="2"/>
      <c r="C944" s="2"/>
      <c r="D944" s="2"/>
      <c r="E944" s="8"/>
      <c r="F944" s="29"/>
      <c r="G944" s="17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T944" s="2"/>
      <c r="U944" s="2"/>
      <c r="V944" s="1"/>
      <c r="W944" s="2"/>
    </row>
    <row r="945" spans="2:23" s="3" customFormat="1" x14ac:dyDescent="0.2">
      <c r="B945" s="2"/>
      <c r="C945" s="2"/>
      <c r="D945" s="2"/>
      <c r="E945" s="8"/>
      <c r="F945" s="29"/>
      <c r="G945" s="54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T945" s="2"/>
      <c r="U945" s="2"/>
      <c r="V945" s="1"/>
      <c r="W945" s="2"/>
    </row>
    <row r="946" spans="2:23" s="3" customFormat="1" x14ac:dyDescent="0.2">
      <c r="B946" s="2"/>
      <c r="C946" s="2"/>
      <c r="D946" s="2"/>
      <c r="E946" s="8"/>
      <c r="F946" s="29"/>
      <c r="G946" s="17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T946" s="2"/>
      <c r="U946" s="2"/>
      <c r="V946" s="1"/>
      <c r="W946" s="2"/>
    </row>
    <row r="947" spans="2:23" s="3" customFormat="1" x14ac:dyDescent="0.2">
      <c r="B947" s="2"/>
      <c r="C947" s="2"/>
      <c r="D947" s="2"/>
      <c r="E947" s="8"/>
      <c r="F947" s="51"/>
      <c r="G947" s="1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T947" s="2"/>
      <c r="U947" s="2"/>
      <c r="V947" s="1"/>
      <c r="W947" s="2"/>
    </row>
    <row r="948" spans="2:23" s="3" customFormat="1" x14ac:dyDescent="0.2">
      <c r="B948" s="2"/>
      <c r="C948" s="2"/>
      <c r="D948" s="2"/>
      <c r="E948" s="8"/>
      <c r="F948" s="29"/>
      <c r="G948" s="17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T948" s="2"/>
      <c r="U948" s="2"/>
      <c r="V948" s="1"/>
      <c r="W948" s="2"/>
    </row>
    <row r="949" spans="2:23" s="3" customFormat="1" x14ac:dyDescent="0.2">
      <c r="B949" s="2"/>
      <c r="C949" s="2"/>
      <c r="D949" s="2"/>
      <c r="E949" s="8"/>
      <c r="F949" s="51"/>
      <c r="G949" s="1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T949" s="2"/>
      <c r="U949" s="2"/>
      <c r="V949" s="1"/>
      <c r="W949" s="2"/>
    </row>
    <row r="950" spans="2:23" s="3" customFormat="1" x14ac:dyDescent="0.2">
      <c r="B950" s="2"/>
      <c r="C950" s="2"/>
      <c r="D950" s="2"/>
      <c r="E950" s="8"/>
      <c r="F950" s="29"/>
      <c r="G950" s="17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T950" s="2"/>
      <c r="U950" s="2"/>
      <c r="V950" s="1"/>
      <c r="W950" s="2"/>
    </row>
    <row r="951" spans="2:23" s="3" customFormat="1" x14ac:dyDescent="0.2">
      <c r="B951" s="2"/>
      <c r="C951" s="2"/>
      <c r="D951" s="2"/>
      <c r="E951" s="8"/>
      <c r="F951" s="16"/>
      <c r="G951" s="17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T951" s="2"/>
      <c r="U951" s="2"/>
      <c r="V951" s="1"/>
      <c r="W951" s="2"/>
    </row>
    <row r="952" spans="2:23" s="3" customFormat="1" x14ac:dyDescent="0.2">
      <c r="B952" s="2"/>
      <c r="C952" s="2"/>
      <c r="D952" s="2"/>
      <c r="E952" s="8"/>
      <c r="F952" s="16"/>
      <c r="G952" s="17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T952" s="2"/>
      <c r="U952" s="2"/>
      <c r="V952" s="1"/>
      <c r="W952" s="2"/>
    </row>
    <row r="953" spans="2:23" s="3" customFormat="1" x14ac:dyDescent="0.2">
      <c r="B953" s="2"/>
      <c r="C953" s="2"/>
      <c r="D953" s="2"/>
      <c r="E953" s="8"/>
      <c r="F953" s="16"/>
      <c r="G953" s="17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T953" s="2"/>
      <c r="U953" s="2"/>
      <c r="V953" s="1"/>
      <c r="W953" s="2"/>
    </row>
    <row r="954" spans="2:23" s="3" customFormat="1" x14ac:dyDescent="0.2">
      <c r="B954" s="2"/>
      <c r="C954" s="2"/>
      <c r="D954" s="2"/>
      <c r="E954" s="8"/>
      <c r="F954" s="16"/>
      <c r="G954" s="17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T954" s="2"/>
      <c r="U954" s="2"/>
      <c r="V954" s="1"/>
      <c r="W954" s="2"/>
    </row>
    <row r="955" spans="2:23" s="3" customFormat="1" x14ac:dyDescent="0.2">
      <c r="B955" s="2"/>
      <c r="C955" s="2"/>
      <c r="D955" s="2"/>
      <c r="E955" s="8"/>
      <c r="F955" s="16"/>
      <c r="G955" s="17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T955" s="2"/>
      <c r="U955" s="2"/>
      <c r="V955" s="1"/>
      <c r="W955" s="2"/>
    </row>
    <row r="956" spans="2:23" s="3" customFormat="1" x14ac:dyDescent="0.2">
      <c r="B956" s="2"/>
      <c r="C956" s="2"/>
      <c r="D956" s="2"/>
      <c r="E956" s="8"/>
      <c r="F956" s="16"/>
      <c r="G956" s="17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T956" s="2"/>
      <c r="U956" s="2"/>
      <c r="V956" s="1"/>
      <c r="W956" s="2"/>
    </row>
    <row r="957" spans="2:23" s="3" customFormat="1" x14ac:dyDescent="0.2">
      <c r="B957" s="2"/>
      <c r="C957" s="2"/>
      <c r="D957" s="2"/>
      <c r="E957" s="8"/>
      <c r="F957" s="16"/>
      <c r="G957" s="17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T957" s="2"/>
      <c r="U957" s="2"/>
      <c r="V957" s="1"/>
      <c r="W957" s="2"/>
    </row>
    <row r="958" spans="2:23" s="3" customFormat="1" x14ac:dyDescent="0.2">
      <c r="B958" s="2"/>
      <c r="C958" s="2"/>
      <c r="D958" s="2"/>
      <c r="E958" s="8"/>
      <c r="F958" s="16"/>
      <c r="G958" s="17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T958" s="2"/>
      <c r="U958" s="2"/>
      <c r="V958" s="1"/>
      <c r="W958" s="2"/>
    </row>
    <row r="959" spans="2:23" s="3" customFormat="1" x14ac:dyDescent="0.2">
      <c r="B959" s="2"/>
      <c r="C959" s="2"/>
      <c r="D959" s="2"/>
      <c r="E959" s="8"/>
      <c r="F959" s="16"/>
      <c r="G959" s="17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T959" s="2"/>
      <c r="U959" s="2"/>
      <c r="V959" s="1"/>
      <c r="W959" s="2"/>
    </row>
    <row r="960" spans="2:23" s="3" customFormat="1" x14ac:dyDescent="0.2">
      <c r="B960" s="2"/>
      <c r="C960" s="2"/>
      <c r="D960" s="2"/>
      <c r="E960" s="8"/>
      <c r="F960" s="23"/>
      <c r="G960" s="1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T960" s="2"/>
      <c r="U960" s="2"/>
      <c r="V960" s="1"/>
      <c r="W960" s="2"/>
    </row>
    <row r="961" spans="2:23" s="3" customFormat="1" x14ac:dyDescent="0.2">
      <c r="B961" s="2"/>
      <c r="C961" s="2"/>
      <c r="D961" s="2"/>
      <c r="E961" s="8"/>
      <c r="F961" s="16"/>
      <c r="G961" s="17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T961" s="2"/>
      <c r="U961" s="2"/>
      <c r="V961" s="1"/>
      <c r="W961" s="2"/>
    </row>
    <row r="962" spans="2:23" s="3" customFormat="1" x14ac:dyDescent="0.2">
      <c r="B962" s="2"/>
      <c r="C962" s="2"/>
      <c r="D962" s="2"/>
      <c r="E962" s="8"/>
      <c r="F962" s="16"/>
      <c r="G962" s="17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T962" s="2"/>
      <c r="U962" s="2"/>
      <c r="V962" s="1"/>
      <c r="W962" s="2"/>
    </row>
    <row r="963" spans="2:23" s="3" customFormat="1" x14ac:dyDescent="0.2">
      <c r="B963" s="2"/>
      <c r="C963" s="2"/>
      <c r="D963" s="2"/>
      <c r="E963" s="8"/>
      <c r="F963" s="16"/>
      <c r="G963" s="17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T963" s="2"/>
      <c r="U963" s="2"/>
      <c r="V963" s="1"/>
      <c r="W963" s="2"/>
    </row>
    <row r="964" spans="2:23" s="3" customFormat="1" x14ac:dyDescent="0.2">
      <c r="B964" s="2"/>
      <c r="C964" s="2"/>
      <c r="D964" s="2"/>
      <c r="E964" s="8"/>
      <c r="F964" s="16"/>
      <c r="G964" s="17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T964" s="2"/>
      <c r="U964" s="2"/>
      <c r="V964" s="1"/>
      <c r="W964" s="2"/>
    </row>
    <row r="965" spans="2:23" s="3" customFormat="1" x14ac:dyDescent="0.2">
      <c r="B965" s="2"/>
      <c r="C965" s="2"/>
      <c r="D965" s="2"/>
      <c r="E965" s="8"/>
      <c r="F965" s="23"/>
      <c r="G965" s="1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T965" s="2"/>
      <c r="U965" s="2"/>
      <c r="V965" s="1"/>
      <c r="W965" s="2"/>
    </row>
    <row r="966" spans="2:23" s="3" customFormat="1" x14ac:dyDescent="0.2">
      <c r="B966" s="2"/>
      <c r="C966" s="2"/>
      <c r="D966" s="2"/>
      <c r="E966" s="8"/>
      <c r="F966" s="16"/>
      <c r="G966" s="17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T966" s="2"/>
      <c r="U966" s="2"/>
      <c r="V966" s="1"/>
      <c r="W966" s="2"/>
    </row>
    <row r="967" spans="2:23" s="3" customFormat="1" x14ac:dyDescent="0.2">
      <c r="B967" s="2"/>
      <c r="C967" s="2"/>
      <c r="D967" s="2"/>
      <c r="E967" s="8"/>
      <c r="F967" s="16"/>
      <c r="G967" s="17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T967" s="2"/>
      <c r="U967" s="2"/>
      <c r="V967" s="1"/>
      <c r="W967" s="2"/>
    </row>
    <row r="968" spans="2:23" s="3" customFormat="1" x14ac:dyDescent="0.2">
      <c r="B968" s="2"/>
      <c r="C968" s="2"/>
      <c r="D968" s="2"/>
      <c r="E968" s="8"/>
      <c r="F968" s="16"/>
      <c r="G968" s="17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T968" s="2"/>
      <c r="U968" s="2"/>
      <c r="V968" s="1"/>
      <c r="W968" s="2"/>
    </row>
    <row r="969" spans="2:23" s="3" customFormat="1" x14ac:dyDescent="0.2">
      <c r="B969" s="2"/>
      <c r="C969" s="2"/>
      <c r="D969" s="2"/>
      <c r="E969" s="8"/>
      <c r="F969" s="23"/>
      <c r="G969" s="1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T969" s="2"/>
      <c r="U969" s="2"/>
      <c r="V969" s="1"/>
      <c r="W969" s="2"/>
    </row>
    <row r="970" spans="2:23" s="3" customFormat="1" x14ac:dyDescent="0.2">
      <c r="B970" s="2"/>
      <c r="C970" s="2"/>
      <c r="D970" s="2"/>
      <c r="E970" s="8"/>
      <c r="F970" s="16"/>
      <c r="G970" s="17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T970" s="2"/>
      <c r="U970" s="2"/>
      <c r="V970" s="1"/>
      <c r="W970" s="2"/>
    </row>
    <row r="971" spans="2:23" s="3" customFormat="1" x14ac:dyDescent="0.2">
      <c r="B971" s="2"/>
      <c r="C971" s="2"/>
      <c r="D971" s="2"/>
      <c r="E971" s="8"/>
      <c r="F971" s="16"/>
      <c r="G971" s="17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T971" s="2"/>
      <c r="U971" s="2"/>
      <c r="V971" s="1"/>
      <c r="W971" s="2"/>
    </row>
    <row r="972" spans="2:23" s="3" customFormat="1" x14ac:dyDescent="0.2">
      <c r="B972" s="2"/>
      <c r="C972" s="2"/>
      <c r="D972" s="2"/>
      <c r="E972" s="8"/>
      <c r="F972" s="16"/>
      <c r="G972" s="17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T972" s="2"/>
      <c r="U972" s="2"/>
      <c r="V972" s="1"/>
      <c r="W972" s="2"/>
    </row>
    <row r="973" spans="2:23" s="3" customFormat="1" x14ac:dyDescent="0.2">
      <c r="B973" s="2"/>
      <c r="C973" s="2"/>
      <c r="D973" s="2"/>
      <c r="E973" s="8"/>
      <c r="F973" s="16"/>
      <c r="G973" s="17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T973" s="2"/>
      <c r="U973" s="2"/>
      <c r="V973" s="1"/>
      <c r="W973" s="2"/>
    </row>
    <row r="974" spans="2:23" s="3" customFormat="1" x14ac:dyDescent="0.2">
      <c r="B974" s="2"/>
      <c r="C974" s="2"/>
      <c r="D974" s="2"/>
      <c r="E974" s="8"/>
      <c r="F974" s="16"/>
      <c r="G974" s="17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T974" s="2"/>
      <c r="U974" s="2"/>
      <c r="V974" s="1"/>
      <c r="W974" s="2"/>
    </row>
    <row r="975" spans="2:23" s="3" customFormat="1" x14ac:dyDescent="0.2">
      <c r="B975" s="2"/>
      <c r="C975" s="2"/>
      <c r="D975" s="2"/>
      <c r="E975" s="8"/>
      <c r="F975" s="16"/>
      <c r="G975" s="17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T975" s="2"/>
      <c r="U975" s="2"/>
      <c r="V975" s="1"/>
      <c r="W975" s="2"/>
    </row>
    <row r="976" spans="2:23" s="3" customFormat="1" x14ac:dyDescent="0.2">
      <c r="B976" s="2"/>
      <c r="C976" s="2"/>
      <c r="D976" s="2"/>
      <c r="E976" s="8"/>
      <c r="F976" s="23"/>
      <c r="G976" s="1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T976" s="2"/>
      <c r="U976" s="2"/>
      <c r="V976" s="1"/>
      <c r="W976" s="2"/>
    </row>
    <row r="977" spans="2:23" s="3" customFormat="1" x14ac:dyDescent="0.2">
      <c r="B977" s="2"/>
      <c r="C977" s="2"/>
      <c r="D977" s="2"/>
      <c r="E977" s="8"/>
      <c r="F977" s="16"/>
      <c r="G977" s="17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T977" s="2"/>
      <c r="U977" s="2"/>
      <c r="V977" s="1"/>
      <c r="W977" s="2"/>
    </row>
    <row r="978" spans="2:23" s="3" customFormat="1" x14ac:dyDescent="0.2">
      <c r="B978" s="2"/>
      <c r="C978" s="2"/>
      <c r="D978" s="2"/>
      <c r="E978" s="8"/>
      <c r="F978" s="16"/>
      <c r="G978" s="17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T978" s="2"/>
      <c r="U978" s="2"/>
      <c r="V978" s="1"/>
      <c r="W978" s="2"/>
    </row>
    <row r="979" spans="2:23" s="3" customFormat="1" x14ac:dyDescent="0.2">
      <c r="B979" s="2"/>
      <c r="C979" s="2"/>
      <c r="D979" s="2"/>
      <c r="E979" s="8"/>
      <c r="F979" s="16"/>
      <c r="G979" s="17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T979" s="2"/>
      <c r="U979" s="2"/>
      <c r="V979" s="1"/>
      <c r="W979" s="2"/>
    </row>
    <row r="980" spans="2:23" s="3" customFormat="1" x14ac:dyDescent="0.2">
      <c r="B980" s="2"/>
      <c r="C980" s="2"/>
      <c r="D980" s="2"/>
      <c r="E980" s="8"/>
      <c r="F980" s="16"/>
      <c r="G980" s="17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T980" s="2"/>
      <c r="U980" s="2"/>
      <c r="V980" s="1"/>
      <c r="W980" s="2"/>
    </row>
    <row r="981" spans="2:23" s="3" customFormat="1" x14ac:dyDescent="0.2">
      <c r="B981" s="2"/>
      <c r="C981" s="2"/>
      <c r="D981" s="2"/>
      <c r="E981" s="8"/>
      <c r="F981" s="16"/>
      <c r="G981" s="17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T981" s="2"/>
      <c r="U981" s="2"/>
      <c r="V981" s="1"/>
      <c r="W981" s="2"/>
    </row>
    <row r="982" spans="2:23" s="3" customFormat="1" x14ac:dyDescent="0.2">
      <c r="B982" s="2"/>
      <c r="C982" s="2"/>
      <c r="D982" s="2"/>
      <c r="E982" s="8"/>
      <c r="F982" s="23"/>
      <c r="G982" s="1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T982" s="2"/>
      <c r="U982" s="2"/>
      <c r="V982" s="1"/>
      <c r="W982" s="2"/>
    </row>
    <row r="983" spans="2:23" s="3" customFormat="1" x14ac:dyDescent="0.2">
      <c r="B983" s="2"/>
      <c r="C983" s="2"/>
      <c r="D983" s="2"/>
      <c r="E983" s="8"/>
      <c r="F983" s="23"/>
      <c r="G983" s="1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T983" s="2"/>
      <c r="U983" s="2"/>
      <c r="V983" s="1"/>
      <c r="W983" s="2"/>
    </row>
    <row r="984" spans="2:23" s="3" customFormat="1" x14ac:dyDescent="0.2">
      <c r="B984" s="2"/>
      <c r="C984" s="2"/>
      <c r="D984" s="2"/>
      <c r="E984" s="8"/>
      <c r="F984" s="16"/>
      <c r="G984" s="17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T984" s="2"/>
      <c r="U984" s="2"/>
      <c r="V984" s="1"/>
      <c r="W984" s="2"/>
    </row>
    <row r="985" spans="2:23" s="3" customFormat="1" x14ac:dyDescent="0.2">
      <c r="B985" s="2"/>
      <c r="C985" s="2"/>
      <c r="D985" s="2"/>
      <c r="E985" s="8"/>
      <c r="F985" s="16"/>
      <c r="G985" s="17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T985" s="2"/>
      <c r="U985" s="2"/>
      <c r="V985" s="1"/>
      <c r="W985" s="2"/>
    </row>
    <row r="986" spans="2:23" s="3" customFormat="1" x14ac:dyDescent="0.2">
      <c r="B986" s="2"/>
      <c r="C986" s="2"/>
      <c r="D986" s="2"/>
      <c r="E986" s="8"/>
      <c r="F986" s="16"/>
      <c r="G986" s="17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T986" s="2"/>
      <c r="U986" s="2"/>
      <c r="V986" s="1"/>
      <c r="W986" s="2"/>
    </row>
    <row r="987" spans="2:23" s="3" customFormat="1" x14ac:dyDescent="0.2">
      <c r="B987" s="2"/>
      <c r="C987" s="2"/>
      <c r="D987" s="2"/>
      <c r="E987" s="8"/>
      <c r="F987" s="16"/>
      <c r="G987" s="17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T987" s="2"/>
      <c r="U987" s="2"/>
      <c r="V987" s="1"/>
      <c r="W987" s="2"/>
    </row>
    <row r="988" spans="2:23" s="3" customFormat="1" x14ac:dyDescent="0.2">
      <c r="B988" s="2"/>
      <c r="C988" s="2"/>
      <c r="D988" s="2"/>
      <c r="E988" s="8"/>
      <c r="F988" s="16"/>
      <c r="G988" s="17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T988" s="2"/>
      <c r="U988" s="2"/>
      <c r="V988" s="1"/>
      <c r="W988" s="2"/>
    </row>
    <row r="989" spans="2:23" s="3" customFormat="1" x14ac:dyDescent="0.2">
      <c r="B989" s="2"/>
      <c r="C989" s="2"/>
      <c r="D989" s="2"/>
      <c r="E989" s="8"/>
      <c r="F989" s="16"/>
      <c r="G989" s="17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T989" s="2"/>
      <c r="U989" s="2"/>
      <c r="V989" s="1"/>
      <c r="W989" s="2"/>
    </row>
    <row r="990" spans="2:23" s="3" customFormat="1" x14ac:dyDescent="0.2">
      <c r="B990" s="2"/>
      <c r="C990" s="2"/>
      <c r="D990" s="2"/>
      <c r="E990" s="8"/>
      <c r="F990" s="16"/>
      <c r="G990" s="17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T990" s="2"/>
      <c r="U990" s="2"/>
      <c r="V990" s="1"/>
      <c r="W990" s="2"/>
    </row>
    <row r="991" spans="2:23" s="3" customFormat="1" x14ac:dyDescent="0.2">
      <c r="B991" s="2"/>
      <c r="C991" s="2"/>
      <c r="D991" s="2"/>
      <c r="E991" s="8"/>
      <c r="F991" s="16"/>
      <c r="G991" s="17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T991" s="2"/>
      <c r="U991" s="2"/>
      <c r="V991" s="1"/>
      <c r="W991" s="2"/>
    </row>
    <row r="992" spans="2:23" s="3" customFormat="1" x14ac:dyDescent="0.2">
      <c r="B992" s="2"/>
      <c r="C992" s="2"/>
      <c r="D992" s="2"/>
      <c r="E992" s="8"/>
      <c r="F992" s="16"/>
      <c r="G992" s="17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T992" s="2"/>
      <c r="U992" s="2"/>
      <c r="V992" s="1"/>
      <c r="W992" s="2"/>
    </row>
    <row r="993" spans="2:23" s="3" customFormat="1" x14ac:dyDescent="0.2">
      <c r="B993" s="2"/>
      <c r="C993" s="2"/>
      <c r="D993" s="2"/>
      <c r="E993" s="8"/>
      <c r="F993" s="16"/>
      <c r="G993" s="17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T993" s="2"/>
      <c r="U993" s="2"/>
      <c r="V993" s="1"/>
      <c r="W993" s="2"/>
    </row>
    <row r="994" spans="2:23" s="3" customFormat="1" x14ac:dyDescent="0.2">
      <c r="B994" s="2"/>
      <c r="C994" s="2"/>
      <c r="D994" s="2"/>
      <c r="E994" s="8"/>
      <c r="F994" s="16"/>
      <c r="G994" s="17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T994" s="2"/>
      <c r="U994" s="2"/>
      <c r="V994" s="1"/>
      <c r="W994" s="2"/>
    </row>
    <row r="995" spans="2:23" s="3" customFormat="1" x14ac:dyDescent="0.2">
      <c r="B995" s="2"/>
      <c r="C995" s="2"/>
      <c r="D995" s="2"/>
      <c r="E995" s="8"/>
      <c r="F995" s="16"/>
      <c r="G995" s="17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T995" s="2"/>
      <c r="U995" s="2"/>
      <c r="V995" s="1"/>
      <c r="W995" s="2"/>
    </row>
    <row r="996" spans="2:23" s="3" customFormat="1" x14ac:dyDescent="0.2">
      <c r="B996" s="2"/>
      <c r="C996" s="2"/>
      <c r="D996" s="2"/>
      <c r="E996" s="8"/>
      <c r="F996" s="16"/>
      <c r="G996" s="17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T996" s="2"/>
      <c r="U996" s="2"/>
      <c r="V996" s="1"/>
      <c r="W996" s="2"/>
    </row>
    <row r="997" spans="2:23" s="3" customFormat="1" x14ac:dyDescent="0.2">
      <c r="B997" s="2"/>
      <c r="C997" s="2"/>
      <c r="D997" s="2"/>
      <c r="E997" s="8"/>
      <c r="F997" s="16"/>
      <c r="G997" s="17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T997" s="2"/>
      <c r="U997" s="2"/>
      <c r="V997" s="1"/>
      <c r="W997" s="2"/>
    </row>
    <row r="998" spans="2:23" s="3" customFormat="1" x14ac:dyDescent="0.2">
      <c r="B998" s="2"/>
      <c r="C998" s="2"/>
      <c r="D998" s="2"/>
      <c r="E998" s="8"/>
      <c r="F998" s="23"/>
      <c r="G998" s="1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T998" s="2"/>
      <c r="U998" s="2"/>
      <c r="V998" s="1"/>
      <c r="W998" s="2"/>
    </row>
    <row r="999" spans="2:23" s="3" customFormat="1" x14ac:dyDescent="0.2">
      <c r="B999" s="2"/>
      <c r="C999" s="2"/>
      <c r="D999" s="2"/>
      <c r="E999" s="8"/>
      <c r="F999" s="16"/>
      <c r="G999" s="17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T999" s="2"/>
      <c r="U999" s="2"/>
      <c r="V999" s="1"/>
      <c r="W999" s="2"/>
    </row>
    <row r="1000" spans="2:23" s="3" customFormat="1" x14ac:dyDescent="0.2">
      <c r="B1000" s="2"/>
      <c r="C1000" s="2"/>
      <c r="D1000" s="2"/>
      <c r="E1000" s="8"/>
      <c r="F1000" s="16"/>
      <c r="G1000" s="17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T1000" s="2"/>
      <c r="U1000" s="2"/>
      <c r="V1000" s="1"/>
      <c r="W1000" s="2"/>
    </row>
    <row r="1001" spans="2:23" s="3" customFormat="1" x14ac:dyDescent="0.2">
      <c r="B1001" s="2"/>
      <c r="C1001" s="2"/>
      <c r="D1001" s="2"/>
      <c r="E1001" s="8"/>
      <c r="F1001" s="16"/>
      <c r="G1001" s="17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T1001" s="2"/>
      <c r="U1001" s="2"/>
      <c r="V1001" s="1"/>
      <c r="W1001" s="2"/>
    </row>
    <row r="1002" spans="2:23" s="3" customFormat="1" x14ac:dyDescent="0.2">
      <c r="B1002" s="2"/>
      <c r="C1002" s="2"/>
      <c r="D1002" s="2"/>
      <c r="E1002" s="8"/>
      <c r="F1002" s="16"/>
      <c r="G1002" s="17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T1002" s="2"/>
      <c r="U1002" s="2"/>
      <c r="V1002" s="1"/>
      <c r="W1002" s="2"/>
    </row>
    <row r="1003" spans="2:23" s="3" customFormat="1" x14ac:dyDescent="0.2">
      <c r="B1003" s="2"/>
      <c r="C1003" s="2"/>
      <c r="D1003" s="2"/>
      <c r="E1003" s="8"/>
      <c r="F1003" s="16"/>
      <c r="G1003" s="17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T1003" s="2"/>
      <c r="U1003" s="2"/>
      <c r="V1003" s="1"/>
      <c r="W1003" s="2"/>
    </row>
    <row r="1004" spans="2:23" s="3" customFormat="1" x14ac:dyDescent="0.2">
      <c r="B1004" s="2"/>
      <c r="C1004" s="2"/>
      <c r="D1004" s="2"/>
      <c r="E1004" s="8"/>
      <c r="F1004" s="16"/>
      <c r="G1004" s="17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T1004" s="2"/>
      <c r="U1004" s="2"/>
      <c r="V1004" s="1"/>
      <c r="W1004" s="2"/>
    </row>
    <row r="1005" spans="2:23" s="3" customFormat="1" x14ac:dyDescent="0.2">
      <c r="B1005" s="2"/>
      <c r="C1005" s="2"/>
      <c r="D1005" s="2"/>
      <c r="E1005" s="8"/>
      <c r="F1005" s="16"/>
      <c r="G1005" s="17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T1005" s="2"/>
      <c r="U1005" s="2"/>
      <c r="V1005" s="1"/>
      <c r="W1005" s="2"/>
    </row>
    <row r="1006" spans="2:23" s="3" customFormat="1" x14ac:dyDescent="0.2">
      <c r="B1006" s="2"/>
      <c r="C1006" s="2"/>
      <c r="D1006" s="2"/>
      <c r="E1006" s="8"/>
      <c r="F1006" s="16"/>
      <c r="G1006" s="17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T1006" s="2"/>
      <c r="U1006" s="2"/>
      <c r="V1006" s="1"/>
      <c r="W1006" s="2"/>
    </row>
    <row r="1007" spans="2:23" s="3" customFormat="1" x14ac:dyDescent="0.2">
      <c r="B1007" s="2"/>
      <c r="C1007" s="2"/>
      <c r="D1007" s="2"/>
      <c r="E1007" s="8"/>
      <c r="F1007" s="16"/>
      <c r="G1007" s="17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T1007" s="2"/>
      <c r="U1007" s="2"/>
      <c r="V1007" s="1"/>
      <c r="W1007" s="2"/>
    </row>
    <row r="1008" spans="2:23" s="3" customFormat="1" x14ac:dyDescent="0.2">
      <c r="B1008" s="2"/>
      <c r="C1008" s="2"/>
      <c r="D1008" s="2"/>
      <c r="E1008" s="8"/>
      <c r="F1008" s="16"/>
      <c r="G1008" s="17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T1008" s="2"/>
      <c r="U1008" s="2"/>
      <c r="V1008" s="1"/>
      <c r="W1008" s="2"/>
    </row>
    <row r="1009" spans="2:23" s="3" customFormat="1" x14ac:dyDescent="0.2">
      <c r="B1009" s="2"/>
      <c r="C1009" s="2"/>
      <c r="D1009" s="2"/>
      <c r="E1009" s="8"/>
      <c r="F1009" s="23"/>
      <c r="G1009" s="1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T1009" s="2"/>
      <c r="U1009" s="2"/>
      <c r="V1009" s="1"/>
      <c r="W1009" s="2"/>
    </row>
    <row r="1010" spans="2:23" s="3" customFormat="1" x14ac:dyDescent="0.2">
      <c r="B1010" s="2"/>
      <c r="C1010" s="2"/>
      <c r="D1010" s="2"/>
      <c r="E1010" s="8"/>
      <c r="F1010" s="16"/>
      <c r="G1010" s="17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T1010" s="2"/>
      <c r="U1010" s="2"/>
      <c r="V1010" s="1"/>
      <c r="W1010" s="2"/>
    </row>
    <row r="1011" spans="2:23" s="3" customFormat="1" x14ac:dyDescent="0.2">
      <c r="B1011" s="2"/>
      <c r="C1011" s="2"/>
      <c r="D1011" s="2"/>
      <c r="E1011" s="8"/>
      <c r="F1011" s="16"/>
      <c r="G1011" s="17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T1011" s="2"/>
      <c r="U1011" s="2"/>
      <c r="V1011" s="1"/>
      <c r="W1011" s="2"/>
    </row>
    <row r="1012" spans="2:23" s="3" customFormat="1" x14ac:dyDescent="0.2">
      <c r="B1012" s="2"/>
      <c r="C1012" s="2"/>
      <c r="D1012" s="2"/>
      <c r="E1012" s="8"/>
      <c r="F1012" s="16"/>
      <c r="G1012" s="17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T1012" s="2"/>
      <c r="U1012" s="2"/>
      <c r="V1012" s="1"/>
      <c r="W1012" s="2"/>
    </row>
    <row r="1013" spans="2:23" s="3" customFormat="1" x14ac:dyDescent="0.2">
      <c r="B1013" s="2"/>
      <c r="C1013" s="2"/>
      <c r="D1013" s="2"/>
      <c r="E1013" s="8"/>
      <c r="F1013" s="16"/>
      <c r="G1013" s="17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T1013" s="2"/>
      <c r="U1013" s="2"/>
      <c r="V1013" s="1"/>
      <c r="W1013" s="2"/>
    </row>
    <row r="1014" spans="2:23" s="3" customFormat="1" x14ac:dyDescent="0.2">
      <c r="B1014" s="2"/>
      <c r="C1014" s="2"/>
      <c r="D1014" s="2"/>
      <c r="E1014" s="8"/>
      <c r="F1014" s="16"/>
      <c r="G1014" s="17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T1014" s="2"/>
      <c r="U1014" s="2"/>
      <c r="V1014" s="1"/>
      <c r="W1014" s="2"/>
    </row>
    <row r="1015" spans="2:23" s="3" customFormat="1" x14ac:dyDescent="0.2">
      <c r="B1015" s="2"/>
      <c r="C1015" s="2"/>
      <c r="D1015" s="2"/>
      <c r="E1015" s="8"/>
      <c r="F1015" s="16"/>
      <c r="G1015" s="17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T1015" s="2"/>
      <c r="U1015" s="2"/>
      <c r="V1015" s="1"/>
      <c r="W1015" s="2"/>
    </row>
    <row r="1016" spans="2:23" s="3" customFormat="1" x14ac:dyDescent="0.2">
      <c r="B1016" s="2"/>
      <c r="C1016" s="2"/>
      <c r="D1016" s="2"/>
      <c r="E1016" s="8"/>
      <c r="F1016" s="16"/>
      <c r="G1016" s="17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T1016" s="2"/>
      <c r="U1016" s="2"/>
      <c r="V1016" s="1"/>
      <c r="W1016" s="2"/>
    </row>
    <row r="1017" spans="2:23" s="3" customFormat="1" x14ac:dyDescent="0.2">
      <c r="B1017" s="2"/>
      <c r="C1017" s="2"/>
      <c r="D1017" s="2"/>
      <c r="E1017" s="8"/>
      <c r="F1017" s="16"/>
      <c r="G1017" s="17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T1017" s="2"/>
      <c r="U1017" s="2"/>
      <c r="V1017" s="1"/>
      <c r="W1017" s="2"/>
    </row>
    <row r="1018" spans="2:23" s="3" customFormat="1" x14ac:dyDescent="0.2">
      <c r="B1018" s="2"/>
      <c r="C1018" s="2"/>
      <c r="D1018" s="2"/>
      <c r="E1018" s="8"/>
      <c r="F1018" s="16"/>
      <c r="G1018" s="17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T1018" s="2"/>
      <c r="U1018" s="2"/>
      <c r="V1018" s="1"/>
      <c r="W1018" s="2"/>
    </row>
    <row r="1019" spans="2:23" s="3" customFormat="1" x14ac:dyDescent="0.2">
      <c r="B1019" s="2"/>
      <c r="C1019" s="2"/>
      <c r="D1019" s="2"/>
      <c r="E1019" s="8"/>
      <c r="F1019" s="16"/>
      <c r="G1019" s="17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T1019" s="2"/>
      <c r="U1019" s="2"/>
      <c r="V1019" s="1"/>
      <c r="W1019" s="2"/>
    </row>
    <row r="1020" spans="2:23" s="3" customFormat="1" x14ac:dyDescent="0.2">
      <c r="B1020" s="2"/>
      <c r="C1020" s="2"/>
      <c r="D1020" s="2"/>
      <c r="E1020" s="8"/>
      <c r="F1020" s="16"/>
      <c r="G1020" s="17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T1020" s="2"/>
      <c r="U1020" s="2"/>
      <c r="V1020" s="1"/>
      <c r="W1020" s="2"/>
    </row>
    <row r="1021" spans="2:23" s="3" customFormat="1" x14ac:dyDescent="0.2">
      <c r="B1021" s="2"/>
      <c r="C1021" s="2"/>
      <c r="D1021" s="2"/>
      <c r="E1021" s="8"/>
      <c r="F1021" s="16"/>
      <c r="G1021" s="17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T1021" s="2"/>
      <c r="U1021" s="2"/>
      <c r="V1021" s="1"/>
      <c r="W1021" s="2"/>
    </row>
    <row r="1022" spans="2:23" s="3" customFormat="1" x14ac:dyDescent="0.2">
      <c r="B1022" s="2"/>
      <c r="C1022" s="2"/>
      <c r="D1022" s="2"/>
      <c r="E1022" s="8"/>
      <c r="F1022" s="16"/>
      <c r="G1022" s="17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T1022" s="2"/>
      <c r="U1022" s="2"/>
      <c r="V1022" s="1"/>
      <c r="W1022" s="2"/>
    </row>
    <row r="1023" spans="2:23" s="3" customFormat="1" x14ac:dyDescent="0.2">
      <c r="B1023" s="2"/>
      <c r="C1023" s="2"/>
      <c r="D1023" s="2"/>
      <c r="E1023" s="8"/>
      <c r="F1023" s="16"/>
      <c r="G1023" s="17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T1023" s="2"/>
      <c r="U1023" s="2"/>
      <c r="V1023" s="1"/>
      <c r="W1023" s="2"/>
    </row>
    <row r="1024" spans="2:23" s="3" customFormat="1" x14ac:dyDescent="0.2">
      <c r="B1024" s="2"/>
      <c r="C1024" s="2"/>
      <c r="D1024" s="2"/>
      <c r="E1024" s="8"/>
      <c r="F1024" s="16"/>
      <c r="G1024" s="17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T1024" s="2"/>
      <c r="U1024" s="2"/>
      <c r="V1024" s="1"/>
      <c r="W1024" s="2"/>
    </row>
    <row r="1025" spans="2:23" s="3" customFormat="1" x14ac:dyDescent="0.2">
      <c r="B1025" s="2"/>
      <c r="C1025" s="2"/>
      <c r="D1025" s="2"/>
      <c r="E1025" s="8"/>
      <c r="F1025" s="16"/>
      <c r="G1025" s="17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T1025" s="2"/>
      <c r="U1025" s="2"/>
      <c r="V1025" s="1"/>
      <c r="W1025" s="2"/>
    </row>
    <row r="1026" spans="2:23" s="3" customFormat="1" x14ac:dyDescent="0.2">
      <c r="B1026" s="2"/>
      <c r="C1026" s="2"/>
      <c r="D1026" s="2"/>
      <c r="E1026" s="8"/>
      <c r="F1026" s="23"/>
      <c r="G1026" s="1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T1026" s="2"/>
      <c r="U1026" s="2"/>
      <c r="V1026" s="1"/>
      <c r="W1026" s="2"/>
    </row>
    <row r="1027" spans="2:23" s="3" customFormat="1" x14ac:dyDescent="0.2">
      <c r="B1027" s="2"/>
      <c r="C1027" s="2"/>
      <c r="D1027" s="2"/>
      <c r="E1027" s="8"/>
      <c r="F1027" s="23"/>
      <c r="G1027" s="1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T1027" s="2"/>
      <c r="U1027" s="2"/>
      <c r="V1027" s="1"/>
      <c r="W1027" s="2"/>
    </row>
    <row r="1028" spans="2:23" s="3" customFormat="1" x14ac:dyDescent="0.2">
      <c r="B1028" s="2"/>
      <c r="C1028" s="2"/>
      <c r="D1028" s="2"/>
      <c r="E1028" s="8"/>
      <c r="F1028" s="16"/>
      <c r="G1028" s="17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T1028" s="2"/>
      <c r="U1028" s="2"/>
      <c r="V1028" s="1"/>
      <c r="W1028" s="2"/>
    </row>
    <row r="1029" spans="2:23" s="3" customFormat="1" x14ac:dyDescent="0.2">
      <c r="B1029" s="2"/>
      <c r="C1029" s="2"/>
      <c r="D1029" s="2"/>
      <c r="E1029" s="8"/>
      <c r="F1029" s="16"/>
      <c r="G1029" s="17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T1029" s="2"/>
      <c r="U1029" s="2"/>
      <c r="V1029" s="1"/>
      <c r="W1029" s="2"/>
    </row>
    <row r="1030" spans="2:23" s="3" customFormat="1" x14ac:dyDescent="0.2">
      <c r="B1030" s="2"/>
      <c r="C1030" s="2"/>
      <c r="D1030" s="2"/>
      <c r="E1030" s="8"/>
      <c r="F1030" s="16"/>
      <c r="G1030" s="17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T1030" s="2"/>
      <c r="U1030" s="2"/>
      <c r="V1030" s="1"/>
      <c r="W1030" s="2"/>
    </row>
    <row r="1031" spans="2:23" s="3" customFormat="1" x14ac:dyDescent="0.2">
      <c r="B1031" s="2"/>
      <c r="C1031" s="2"/>
      <c r="D1031" s="2"/>
      <c r="E1031" s="8"/>
      <c r="F1031" s="16"/>
      <c r="G1031" s="17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T1031" s="2"/>
      <c r="U1031" s="2"/>
      <c r="V1031" s="1"/>
      <c r="W1031" s="2"/>
    </row>
    <row r="1032" spans="2:23" s="3" customFormat="1" x14ac:dyDescent="0.2">
      <c r="B1032" s="2"/>
      <c r="C1032" s="2"/>
      <c r="D1032" s="2"/>
      <c r="E1032" s="8"/>
      <c r="F1032" s="16"/>
      <c r="G1032" s="17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T1032" s="2"/>
      <c r="U1032" s="2"/>
      <c r="V1032" s="1"/>
      <c r="W1032" s="2"/>
    </row>
    <row r="1033" spans="2:23" s="3" customFormat="1" x14ac:dyDescent="0.2">
      <c r="B1033" s="2"/>
      <c r="C1033" s="2"/>
      <c r="D1033" s="2"/>
      <c r="E1033" s="8"/>
      <c r="F1033" s="16"/>
      <c r="G1033" s="17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T1033" s="2"/>
      <c r="U1033" s="2"/>
      <c r="V1033" s="1"/>
      <c r="W1033" s="2"/>
    </row>
    <row r="1034" spans="2:23" s="3" customFormat="1" x14ac:dyDescent="0.2">
      <c r="B1034" s="2"/>
      <c r="C1034" s="2"/>
      <c r="D1034" s="2"/>
      <c r="E1034" s="8"/>
      <c r="F1034" s="16"/>
      <c r="G1034" s="17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T1034" s="2"/>
      <c r="U1034" s="2"/>
      <c r="V1034" s="1"/>
      <c r="W1034" s="2"/>
    </row>
    <row r="1035" spans="2:23" s="3" customFormat="1" x14ac:dyDescent="0.2">
      <c r="B1035" s="2"/>
      <c r="C1035" s="2"/>
      <c r="D1035" s="2"/>
      <c r="E1035" s="8"/>
      <c r="F1035" s="16"/>
      <c r="G1035" s="17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T1035" s="2"/>
      <c r="U1035" s="2"/>
      <c r="V1035" s="1"/>
      <c r="W1035" s="2"/>
    </row>
    <row r="1036" spans="2:23" s="3" customFormat="1" x14ac:dyDescent="0.2">
      <c r="B1036" s="2"/>
      <c r="C1036" s="2"/>
      <c r="D1036" s="2"/>
      <c r="E1036" s="8"/>
      <c r="F1036" s="16"/>
      <c r="G1036" s="17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T1036" s="2"/>
      <c r="U1036" s="2"/>
      <c r="V1036" s="1"/>
      <c r="W1036" s="2"/>
    </row>
    <row r="1037" spans="2:23" s="3" customFormat="1" x14ac:dyDescent="0.2">
      <c r="B1037" s="2"/>
      <c r="C1037" s="2"/>
      <c r="D1037" s="2"/>
      <c r="E1037" s="8"/>
      <c r="F1037" s="16"/>
      <c r="G1037" s="17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T1037" s="2"/>
      <c r="U1037" s="2"/>
      <c r="V1037" s="1"/>
      <c r="W1037" s="2"/>
    </row>
    <row r="1038" spans="2:23" s="3" customFormat="1" x14ac:dyDescent="0.2">
      <c r="B1038" s="2"/>
      <c r="C1038" s="2"/>
      <c r="D1038" s="2"/>
      <c r="E1038" s="8"/>
      <c r="F1038" s="16"/>
      <c r="G1038" s="17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T1038" s="2"/>
      <c r="U1038" s="2"/>
      <c r="V1038" s="1"/>
      <c r="W1038" s="2"/>
    </row>
    <row r="1039" spans="2:23" s="3" customFormat="1" x14ac:dyDescent="0.2">
      <c r="B1039" s="2"/>
      <c r="C1039" s="2"/>
      <c r="D1039" s="2"/>
      <c r="E1039" s="8"/>
      <c r="F1039" s="16"/>
      <c r="G1039" s="17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T1039" s="2"/>
      <c r="U1039" s="2"/>
      <c r="V1039" s="1"/>
      <c r="W1039" s="2"/>
    </row>
    <row r="1040" spans="2:23" s="3" customFormat="1" x14ac:dyDescent="0.2">
      <c r="B1040" s="2"/>
      <c r="C1040" s="2"/>
      <c r="D1040" s="2"/>
      <c r="E1040" s="8"/>
      <c r="F1040" s="16"/>
      <c r="G1040" s="17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T1040" s="2"/>
      <c r="U1040" s="2"/>
      <c r="V1040" s="1"/>
      <c r="W1040" s="2"/>
    </row>
    <row r="1041" spans="2:23" s="3" customFormat="1" x14ac:dyDescent="0.2">
      <c r="B1041" s="2"/>
      <c r="C1041" s="2"/>
      <c r="D1041" s="2"/>
      <c r="E1041" s="8"/>
      <c r="F1041" s="16"/>
      <c r="G1041" s="17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T1041" s="2"/>
      <c r="U1041" s="2"/>
      <c r="V1041" s="1"/>
      <c r="W1041" s="2"/>
    </row>
    <row r="1042" spans="2:23" s="3" customFormat="1" x14ac:dyDescent="0.2">
      <c r="B1042" s="2"/>
      <c r="C1042" s="2"/>
      <c r="D1042" s="2"/>
      <c r="E1042" s="8"/>
      <c r="F1042" s="16"/>
      <c r="G1042" s="17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T1042" s="2"/>
      <c r="U1042" s="2"/>
      <c r="V1042" s="1"/>
      <c r="W1042" s="2"/>
    </row>
    <row r="1043" spans="2:23" s="3" customFormat="1" x14ac:dyDescent="0.2">
      <c r="B1043" s="2"/>
      <c r="C1043" s="2"/>
      <c r="D1043" s="2"/>
      <c r="E1043" s="8"/>
      <c r="F1043" s="16"/>
      <c r="G1043" s="17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T1043" s="2"/>
      <c r="U1043" s="2"/>
      <c r="V1043" s="1"/>
      <c r="W1043" s="2"/>
    </row>
    <row r="1044" spans="2:23" s="3" customFormat="1" x14ac:dyDescent="0.2">
      <c r="B1044" s="2"/>
      <c r="C1044" s="2"/>
      <c r="D1044" s="2"/>
      <c r="E1044" s="8"/>
      <c r="F1044" s="16"/>
      <c r="G1044" s="17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T1044" s="2"/>
      <c r="U1044" s="2"/>
      <c r="V1044" s="1"/>
      <c r="W1044" s="2"/>
    </row>
    <row r="1045" spans="2:23" s="3" customFormat="1" x14ac:dyDescent="0.2">
      <c r="B1045" s="2"/>
      <c r="C1045" s="2"/>
      <c r="D1045" s="2"/>
      <c r="E1045" s="8"/>
      <c r="F1045" s="16"/>
      <c r="G1045" s="17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T1045" s="2"/>
      <c r="U1045" s="2"/>
      <c r="V1045" s="1"/>
      <c r="W1045" s="2"/>
    </row>
    <row r="1046" spans="2:23" s="3" customFormat="1" x14ac:dyDescent="0.2">
      <c r="B1046" s="2"/>
      <c r="C1046" s="2"/>
      <c r="D1046" s="2"/>
      <c r="E1046" s="8"/>
      <c r="F1046" s="16"/>
      <c r="G1046" s="17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T1046" s="2"/>
      <c r="U1046" s="2"/>
      <c r="V1046" s="1"/>
      <c r="W1046" s="2"/>
    </row>
    <row r="1047" spans="2:23" s="3" customFormat="1" x14ac:dyDescent="0.2">
      <c r="B1047" s="2"/>
      <c r="C1047" s="2"/>
      <c r="D1047" s="2"/>
      <c r="E1047" s="8"/>
      <c r="F1047" s="16"/>
      <c r="G1047" s="17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T1047" s="2"/>
      <c r="U1047" s="2"/>
      <c r="V1047" s="1"/>
      <c r="W1047" s="2"/>
    </row>
    <row r="1048" spans="2:23" s="3" customFormat="1" x14ac:dyDescent="0.2">
      <c r="B1048" s="2"/>
      <c r="C1048" s="2"/>
      <c r="D1048" s="2"/>
      <c r="E1048" s="8"/>
      <c r="F1048" s="23"/>
      <c r="G1048" s="1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T1048" s="2"/>
      <c r="U1048" s="2"/>
      <c r="V1048" s="1"/>
      <c r="W1048" s="2"/>
    </row>
    <row r="1049" spans="2:23" s="3" customFormat="1" x14ac:dyDescent="0.2">
      <c r="B1049" s="2"/>
      <c r="C1049" s="2"/>
      <c r="D1049" s="2"/>
      <c r="E1049" s="8"/>
      <c r="F1049" s="23"/>
      <c r="G1049" s="1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T1049" s="2"/>
      <c r="U1049" s="2"/>
      <c r="V1049" s="1"/>
      <c r="W1049" s="2"/>
    </row>
    <row r="1050" spans="2:23" s="3" customFormat="1" x14ac:dyDescent="0.2">
      <c r="B1050" s="2"/>
      <c r="C1050" s="2"/>
      <c r="D1050" s="2"/>
      <c r="E1050" s="8"/>
      <c r="F1050" s="16"/>
      <c r="G1050" s="17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T1050" s="2"/>
      <c r="U1050" s="2"/>
      <c r="V1050" s="1"/>
      <c r="W1050" s="2"/>
    </row>
    <row r="1051" spans="2:23" s="3" customFormat="1" x14ac:dyDescent="0.2">
      <c r="B1051" s="2"/>
      <c r="C1051" s="2"/>
      <c r="D1051" s="2"/>
      <c r="E1051" s="8"/>
      <c r="F1051" s="23"/>
      <c r="G1051" s="1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T1051" s="2"/>
      <c r="U1051" s="2"/>
      <c r="V1051" s="1"/>
      <c r="W1051" s="2"/>
    </row>
    <row r="1052" spans="2:23" s="3" customFormat="1" x14ac:dyDescent="0.2">
      <c r="B1052" s="2"/>
      <c r="C1052" s="2"/>
      <c r="D1052" s="2"/>
      <c r="E1052" s="8"/>
      <c r="F1052" s="16"/>
      <c r="G1052" s="17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T1052" s="2"/>
      <c r="U1052" s="2"/>
      <c r="V1052" s="1"/>
      <c r="W1052" s="2"/>
    </row>
    <row r="1053" spans="2:23" s="3" customFormat="1" x14ac:dyDescent="0.2">
      <c r="B1053" s="2"/>
      <c r="C1053" s="2"/>
      <c r="D1053" s="2"/>
      <c r="E1053" s="8"/>
      <c r="F1053" s="16"/>
      <c r="G1053" s="17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T1053" s="2"/>
      <c r="U1053" s="2"/>
      <c r="V1053" s="1"/>
      <c r="W1053" s="2"/>
    </row>
    <row r="1054" spans="2:23" s="3" customFormat="1" x14ac:dyDescent="0.2">
      <c r="B1054" s="2"/>
      <c r="C1054" s="2"/>
      <c r="D1054" s="2"/>
      <c r="E1054" s="8"/>
      <c r="F1054" s="16"/>
      <c r="G1054" s="17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T1054" s="2"/>
      <c r="U1054" s="2"/>
      <c r="V1054" s="1"/>
      <c r="W1054" s="2"/>
    </row>
    <row r="1055" spans="2:23" s="3" customFormat="1" x14ac:dyDescent="0.2">
      <c r="B1055" s="2"/>
      <c r="C1055" s="2"/>
      <c r="D1055" s="2"/>
      <c r="E1055" s="8"/>
      <c r="F1055" s="16"/>
      <c r="G1055" s="17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T1055" s="2"/>
      <c r="U1055" s="2"/>
      <c r="V1055" s="1"/>
      <c r="W1055" s="2"/>
    </row>
    <row r="1056" spans="2:23" s="3" customFormat="1" x14ac:dyDescent="0.2">
      <c r="B1056" s="2"/>
      <c r="C1056" s="2"/>
      <c r="D1056" s="2"/>
      <c r="E1056" s="8"/>
      <c r="F1056" s="16"/>
      <c r="G1056" s="17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T1056" s="2"/>
      <c r="U1056" s="2"/>
      <c r="V1056" s="1"/>
      <c r="W1056" s="2"/>
    </row>
    <row r="1057" spans="2:23" s="3" customFormat="1" x14ac:dyDescent="0.2">
      <c r="B1057" s="2"/>
      <c r="C1057" s="2"/>
      <c r="D1057" s="2"/>
      <c r="E1057" s="8"/>
      <c r="F1057" s="23"/>
      <c r="G1057" s="1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T1057" s="2"/>
      <c r="U1057" s="2"/>
      <c r="V1057" s="1"/>
      <c r="W1057" s="2"/>
    </row>
    <row r="1058" spans="2:23" s="3" customFormat="1" x14ac:dyDescent="0.2">
      <c r="B1058" s="2"/>
      <c r="C1058" s="2"/>
      <c r="D1058" s="2"/>
      <c r="E1058" s="8"/>
      <c r="F1058" s="16"/>
      <c r="G1058" s="17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T1058" s="2"/>
      <c r="U1058" s="2"/>
      <c r="V1058" s="1"/>
      <c r="W1058" s="2"/>
    </row>
    <row r="1059" spans="2:23" s="3" customFormat="1" x14ac:dyDescent="0.2">
      <c r="B1059" s="2"/>
      <c r="C1059" s="2"/>
      <c r="D1059" s="2"/>
      <c r="E1059" s="8"/>
      <c r="F1059" s="23"/>
      <c r="G1059" s="1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T1059" s="2"/>
      <c r="U1059" s="2"/>
      <c r="V1059" s="1"/>
      <c r="W1059" s="2"/>
    </row>
    <row r="1060" spans="2:23" s="3" customFormat="1" x14ac:dyDescent="0.2">
      <c r="B1060" s="2"/>
      <c r="C1060" s="2"/>
      <c r="D1060" s="2"/>
      <c r="E1060" s="8"/>
      <c r="F1060" s="16"/>
      <c r="G1060" s="17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T1060" s="2"/>
      <c r="U1060" s="2"/>
      <c r="V1060" s="1"/>
      <c r="W1060" s="2"/>
    </row>
    <row r="1061" spans="2:23" s="3" customFormat="1" x14ac:dyDescent="0.2">
      <c r="B1061" s="2"/>
      <c r="C1061" s="2"/>
      <c r="D1061" s="2"/>
      <c r="E1061" s="8"/>
      <c r="F1061" s="16"/>
      <c r="G1061" s="17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T1061" s="2"/>
      <c r="U1061" s="2"/>
      <c r="V1061" s="1"/>
      <c r="W1061" s="2"/>
    </row>
    <row r="1062" spans="2:23" s="3" customFormat="1" x14ac:dyDescent="0.2">
      <c r="B1062" s="2"/>
      <c r="C1062" s="2"/>
      <c r="D1062" s="2"/>
      <c r="E1062" s="8"/>
      <c r="F1062" s="16"/>
      <c r="G1062" s="17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T1062" s="2"/>
      <c r="U1062" s="2"/>
      <c r="V1062" s="1"/>
      <c r="W1062" s="2"/>
    </row>
    <row r="1063" spans="2:23" s="3" customFormat="1" x14ac:dyDescent="0.2">
      <c r="B1063" s="2"/>
      <c r="C1063" s="2"/>
      <c r="D1063" s="2"/>
      <c r="E1063" s="8"/>
      <c r="F1063" s="23"/>
      <c r="G1063" s="1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T1063" s="2"/>
      <c r="U1063" s="2"/>
      <c r="V1063" s="1"/>
      <c r="W1063" s="2"/>
    </row>
    <row r="1064" spans="2:23" s="3" customFormat="1" x14ac:dyDescent="0.2">
      <c r="B1064" s="2"/>
      <c r="C1064" s="2"/>
      <c r="D1064" s="2"/>
      <c r="E1064" s="8"/>
      <c r="F1064" s="16"/>
      <c r="G1064" s="17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T1064" s="2"/>
      <c r="U1064" s="2"/>
      <c r="V1064" s="1"/>
      <c r="W1064" s="2"/>
    </row>
    <row r="1065" spans="2:23" s="3" customFormat="1" x14ac:dyDescent="0.2">
      <c r="B1065" s="2"/>
      <c r="C1065" s="2"/>
      <c r="D1065" s="2"/>
      <c r="E1065" s="8"/>
      <c r="F1065" s="16"/>
      <c r="G1065" s="17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T1065" s="2"/>
      <c r="U1065" s="2"/>
      <c r="V1065" s="1"/>
      <c r="W1065" s="2"/>
    </row>
    <row r="1066" spans="2:23" s="3" customFormat="1" x14ac:dyDescent="0.2">
      <c r="B1066" s="2"/>
      <c r="C1066" s="2"/>
      <c r="D1066" s="2"/>
      <c r="E1066" s="8"/>
      <c r="F1066" s="16"/>
      <c r="G1066" s="17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T1066" s="2"/>
      <c r="U1066" s="2"/>
      <c r="V1066" s="1"/>
      <c r="W1066" s="2"/>
    </row>
    <row r="1067" spans="2:23" s="3" customFormat="1" x14ac:dyDescent="0.2">
      <c r="B1067" s="2"/>
      <c r="C1067" s="2"/>
      <c r="D1067" s="2"/>
      <c r="E1067" s="8"/>
      <c r="F1067" s="23"/>
      <c r="G1067" s="1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T1067" s="2"/>
      <c r="U1067" s="2"/>
      <c r="V1067" s="1"/>
      <c r="W1067" s="2"/>
    </row>
    <row r="1068" spans="2:23" s="3" customFormat="1" x14ac:dyDescent="0.2">
      <c r="B1068" s="2"/>
      <c r="C1068" s="2"/>
      <c r="D1068" s="2"/>
      <c r="E1068" s="8"/>
      <c r="F1068" s="16"/>
      <c r="G1068" s="17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T1068" s="2"/>
      <c r="U1068" s="2"/>
      <c r="V1068" s="1"/>
      <c r="W1068" s="2"/>
    </row>
    <row r="1069" spans="2:23" s="3" customFormat="1" x14ac:dyDescent="0.2">
      <c r="B1069" s="2"/>
      <c r="C1069" s="2"/>
      <c r="D1069" s="2"/>
      <c r="E1069" s="8"/>
      <c r="F1069" s="16"/>
      <c r="G1069" s="17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T1069" s="2"/>
      <c r="U1069" s="2"/>
      <c r="V1069" s="1"/>
      <c r="W1069" s="2"/>
    </row>
    <row r="1070" spans="2:23" s="3" customFormat="1" x14ac:dyDescent="0.2">
      <c r="B1070" s="2"/>
      <c r="C1070" s="2"/>
      <c r="D1070" s="2"/>
      <c r="E1070" s="8"/>
      <c r="F1070" s="16"/>
      <c r="G1070" s="17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T1070" s="2"/>
      <c r="U1070" s="2"/>
      <c r="V1070" s="1"/>
      <c r="W1070" s="2"/>
    </row>
    <row r="1071" spans="2:23" s="3" customFormat="1" x14ac:dyDescent="0.2">
      <c r="B1071" s="2"/>
      <c r="C1071" s="2"/>
      <c r="D1071" s="2"/>
      <c r="E1071" s="8"/>
      <c r="F1071" s="16"/>
      <c r="G1071" s="17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T1071" s="2"/>
      <c r="U1071" s="2"/>
      <c r="V1071" s="1"/>
      <c r="W1071" s="2"/>
    </row>
    <row r="1072" spans="2:23" s="3" customFormat="1" x14ac:dyDescent="0.2">
      <c r="B1072" s="2"/>
      <c r="C1072" s="2"/>
      <c r="D1072" s="2"/>
      <c r="E1072" s="8"/>
      <c r="F1072" s="16"/>
      <c r="G1072" s="17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T1072" s="2"/>
      <c r="U1072" s="2"/>
      <c r="V1072" s="1"/>
      <c r="W1072" s="2"/>
    </row>
    <row r="1073" spans="2:23" s="3" customFormat="1" x14ac:dyDescent="0.2">
      <c r="B1073" s="2"/>
      <c r="C1073" s="2"/>
      <c r="D1073" s="2"/>
      <c r="E1073" s="8"/>
      <c r="F1073" s="16"/>
      <c r="G1073" s="17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T1073" s="2"/>
      <c r="U1073" s="2"/>
      <c r="V1073" s="1"/>
      <c r="W1073" s="2"/>
    </row>
    <row r="1074" spans="2:23" s="3" customFormat="1" x14ac:dyDescent="0.2">
      <c r="B1074" s="2"/>
      <c r="C1074" s="2"/>
      <c r="D1074" s="2"/>
      <c r="E1074" s="8"/>
      <c r="F1074" s="16"/>
      <c r="G1074" s="17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T1074" s="2"/>
      <c r="U1074" s="2"/>
      <c r="V1074" s="1"/>
      <c r="W1074" s="2"/>
    </row>
    <row r="1075" spans="2:23" s="3" customFormat="1" x14ac:dyDescent="0.2">
      <c r="B1075" s="2"/>
      <c r="C1075" s="2"/>
      <c r="D1075" s="2"/>
      <c r="E1075" s="8"/>
      <c r="F1075" s="16"/>
      <c r="G1075" s="17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T1075" s="2"/>
      <c r="U1075" s="2"/>
      <c r="V1075" s="1"/>
      <c r="W1075" s="2"/>
    </row>
    <row r="1076" spans="2:23" s="3" customFormat="1" x14ac:dyDescent="0.2">
      <c r="B1076" s="2"/>
      <c r="C1076" s="2"/>
      <c r="D1076" s="2"/>
      <c r="E1076" s="8"/>
      <c r="F1076" s="16"/>
      <c r="G1076" s="17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T1076" s="2"/>
      <c r="U1076" s="2"/>
      <c r="V1076" s="1"/>
      <c r="W1076" s="2"/>
    </row>
    <row r="1077" spans="2:23" s="3" customFormat="1" x14ac:dyDescent="0.2">
      <c r="B1077" s="2"/>
      <c r="C1077" s="2"/>
      <c r="D1077" s="2"/>
      <c r="E1077" s="8"/>
      <c r="F1077" s="16"/>
      <c r="G1077" s="17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T1077" s="2"/>
      <c r="U1077" s="2"/>
      <c r="V1077" s="1"/>
      <c r="W1077" s="2"/>
    </row>
    <row r="1078" spans="2:23" s="3" customFormat="1" x14ac:dyDescent="0.2">
      <c r="B1078" s="2"/>
      <c r="C1078" s="2"/>
      <c r="D1078" s="2"/>
      <c r="E1078" s="8"/>
      <c r="F1078" s="16"/>
      <c r="G1078" s="17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T1078" s="2"/>
      <c r="U1078" s="2"/>
      <c r="V1078" s="1"/>
      <c r="W1078" s="2"/>
    </row>
    <row r="1079" spans="2:23" s="3" customFormat="1" x14ac:dyDescent="0.2">
      <c r="B1079" s="2"/>
      <c r="C1079" s="2"/>
      <c r="D1079" s="2"/>
      <c r="E1079" s="8"/>
      <c r="F1079" s="16"/>
      <c r="G1079" s="17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T1079" s="2"/>
      <c r="U1079" s="2"/>
      <c r="V1079" s="1"/>
      <c r="W1079" s="2"/>
    </row>
    <row r="1080" spans="2:23" s="3" customFormat="1" x14ac:dyDescent="0.2">
      <c r="B1080" s="2"/>
      <c r="C1080" s="2"/>
      <c r="D1080" s="2"/>
      <c r="E1080" s="8"/>
      <c r="F1080" s="16"/>
      <c r="G1080" s="17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T1080" s="2"/>
      <c r="U1080" s="2"/>
      <c r="V1080" s="1"/>
      <c r="W1080" s="2"/>
    </row>
    <row r="1081" spans="2:23" s="3" customFormat="1" x14ac:dyDescent="0.2">
      <c r="B1081" s="2"/>
      <c r="C1081" s="2"/>
      <c r="D1081" s="2"/>
      <c r="E1081" s="8"/>
      <c r="F1081" s="16"/>
      <c r="G1081" s="17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T1081" s="2"/>
      <c r="U1081" s="2"/>
      <c r="V1081" s="1"/>
      <c r="W1081" s="2"/>
    </row>
    <row r="1082" spans="2:23" s="3" customFormat="1" x14ac:dyDescent="0.2">
      <c r="B1082" s="2"/>
      <c r="C1082" s="2"/>
      <c r="D1082" s="2"/>
      <c r="E1082" s="8"/>
      <c r="F1082" s="16"/>
      <c r="G1082" s="17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T1082" s="2"/>
      <c r="U1082" s="2"/>
      <c r="V1082" s="1"/>
      <c r="W1082" s="2"/>
    </row>
    <row r="1083" spans="2:23" s="3" customFormat="1" x14ac:dyDescent="0.2">
      <c r="B1083" s="2"/>
      <c r="C1083" s="2"/>
      <c r="D1083" s="2"/>
      <c r="E1083" s="8"/>
      <c r="F1083" s="16"/>
      <c r="G1083" s="17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T1083" s="2"/>
      <c r="U1083" s="2"/>
      <c r="V1083" s="1"/>
      <c r="W1083" s="2"/>
    </row>
    <row r="1084" spans="2:23" s="3" customFormat="1" x14ac:dyDescent="0.2">
      <c r="B1084" s="2"/>
      <c r="C1084" s="2"/>
      <c r="D1084" s="2"/>
      <c r="E1084" s="8"/>
      <c r="F1084" s="16"/>
      <c r="G1084" s="17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T1084" s="2"/>
      <c r="U1084" s="2"/>
      <c r="V1084" s="1"/>
      <c r="W1084" s="2"/>
    </row>
    <row r="1085" spans="2:23" s="3" customFormat="1" x14ac:dyDescent="0.2">
      <c r="B1085" s="2"/>
      <c r="C1085" s="2"/>
      <c r="D1085" s="2"/>
      <c r="E1085" s="8"/>
      <c r="F1085" s="16"/>
      <c r="G1085" s="17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T1085" s="2"/>
      <c r="U1085" s="2"/>
      <c r="V1085" s="1"/>
      <c r="W1085" s="2"/>
    </row>
    <row r="1086" spans="2:23" s="3" customFormat="1" x14ac:dyDescent="0.2">
      <c r="B1086" s="2"/>
      <c r="C1086" s="2"/>
      <c r="D1086" s="2"/>
      <c r="E1086" s="8"/>
      <c r="F1086" s="16"/>
      <c r="G1086" s="17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T1086" s="2"/>
      <c r="U1086" s="2"/>
      <c r="V1086" s="1"/>
      <c r="W1086" s="2"/>
    </row>
    <row r="1087" spans="2:23" s="3" customFormat="1" x14ac:dyDescent="0.2">
      <c r="B1087" s="2"/>
      <c r="C1087" s="2"/>
      <c r="D1087" s="2"/>
      <c r="E1087" s="8"/>
      <c r="F1087" s="16"/>
      <c r="G1087" s="17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T1087" s="2"/>
      <c r="U1087" s="2"/>
      <c r="V1087" s="1"/>
      <c r="W1087" s="2"/>
    </row>
    <row r="1088" spans="2:23" s="3" customFormat="1" x14ac:dyDescent="0.2">
      <c r="B1088" s="2"/>
      <c r="C1088" s="2"/>
      <c r="D1088" s="2"/>
      <c r="E1088" s="8"/>
      <c r="F1088" s="16"/>
      <c r="G1088" s="17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T1088" s="2"/>
      <c r="U1088" s="2"/>
      <c r="V1088" s="1"/>
      <c r="W1088" s="2"/>
    </row>
    <row r="1089" spans="2:23" s="3" customFormat="1" x14ac:dyDescent="0.2">
      <c r="B1089" s="2"/>
      <c r="C1089" s="2"/>
      <c r="D1089" s="2"/>
      <c r="E1089" s="8"/>
      <c r="F1089" s="16"/>
      <c r="G1089" s="17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T1089" s="2"/>
      <c r="U1089" s="2"/>
      <c r="V1089" s="1"/>
      <c r="W1089" s="2"/>
    </row>
    <row r="1090" spans="2:23" s="3" customFormat="1" x14ac:dyDescent="0.2">
      <c r="B1090" s="2"/>
      <c r="C1090" s="2"/>
      <c r="D1090" s="2"/>
      <c r="E1090" s="8"/>
      <c r="F1090" s="16"/>
      <c r="G1090" s="17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T1090" s="2"/>
      <c r="U1090" s="2"/>
      <c r="V1090" s="1"/>
      <c r="W1090" s="2"/>
    </row>
    <row r="1091" spans="2:23" s="3" customFormat="1" x14ac:dyDescent="0.2">
      <c r="B1091" s="2"/>
      <c r="C1091" s="2"/>
      <c r="D1091" s="2"/>
      <c r="E1091" s="8"/>
      <c r="F1091" s="23"/>
      <c r="G1091" s="1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T1091" s="2"/>
      <c r="U1091" s="2"/>
      <c r="V1091" s="1"/>
      <c r="W1091" s="2"/>
    </row>
    <row r="1092" spans="2:23" s="3" customFormat="1" x14ac:dyDescent="0.2">
      <c r="B1092" s="2"/>
      <c r="C1092" s="2"/>
      <c r="D1092" s="2"/>
      <c r="E1092" s="8"/>
      <c r="F1092" s="16"/>
      <c r="G1092" s="17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T1092" s="2"/>
      <c r="U1092" s="2"/>
      <c r="V1092" s="1"/>
      <c r="W1092" s="2"/>
    </row>
    <row r="1093" spans="2:23" s="3" customFormat="1" x14ac:dyDescent="0.2">
      <c r="B1093" s="2"/>
      <c r="C1093" s="2"/>
      <c r="D1093" s="2"/>
      <c r="E1093" s="8"/>
      <c r="F1093" s="16"/>
      <c r="G1093" s="17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T1093" s="2"/>
      <c r="U1093" s="2"/>
      <c r="V1093" s="1"/>
      <c r="W1093" s="2"/>
    </row>
    <row r="1094" spans="2:23" s="3" customFormat="1" x14ac:dyDescent="0.2">
      <c r="B1094" s="2"/>
      <c r="C1094" s="2"/>
      <c r="D1094" s="2"/>
      <c r="E1094" s="8"/>
      <c r="F1094" s="16"/>
      <c r="G1094" s="17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T1094" s="2"/>
      <c r="U1094" s="2"/>
      <c r="V1094" s="1"/>
      <c r="W1094" s="2"/>
    </row>
    <row r="1095" spans="2:23" s="3" customFormat="1" x14ac:dyDescent="0.2">
      <c r="B1095" s="2"/>
      <c r="C1095" s="2"/>
      <c r="D1095" s="2"/>
      <c r="E1095" s="8"/>
      <c r="F1095" s="16"/>
      <c r="G1095" s="17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T1095" s="2"/>
      <c r="U1095" s="2"/>
      <c r="V1095" s="1"/>
      <c r="W1095" s="2"/>
    </row>
    <row r="1096" spans="2:23" s="3" customFormat="1" x14ac:dyDescent="0.2">
      <c r="B1096" s="2"/>
      <c r="C1096" s="2"/>
      <c r="D1096" s="2"/>
      <c r="E1096" s="8"/>
      <c r="F1096" s="16"/>
      <c r="G1096" s="17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T1096" s="2"/>
      <c r="U1096" s="2"/>
      <c r="V1096" s="1"/>
      <c r="W1096" s="2"/>
    </row>
    <row r="1097" spans="2:23" s="3" customFormat="1" x14ac:dyDescent="0.2">
      <c r="B1097" s="2"/>
      <c r="C1097" s="2"/>
      <c r="D1097" s="2"/>
      <c r="E1097" s="8"/>
      <c r="F1097" s="16"/>
      <c r="G1097" s="17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T1097" s="2"/>
      <c r="U1097" s="2"/>
      <c r="V1097" s="1"/>
      <c r="W1097" s="2"/>
    </row>
    <row r="1098" spans="2:23" s="3" customFormat="1" x14ac:dyDescent="0.2">
      <c r="B1098" s="2"/>
      <c r="C1098" s="2"/>
      <c r="D1098" s="2"/>
      <c r="E1098" s="8"/>
      <c r="F1098" s="16"/>
      <c r="G1098" s="17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T1098" s="2"/>
      <c r="U1098" s="2"/>
      <c r="V1098" s="1"/>
      <c r="W1098" s="2"/>
    </row>
    <row r="1099" spans="2:23" s="3" customFormat="1" x14ac:dyDescent="0.2">
      <c r="B1099" s="2"/>
      <c r="C1099" s="2"/>
      <c r="D1099" s="2"/>
      <c r="E1099" s="8"/>
      <c r="F1099" s="16"/>
      <c r="G1099" s="17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T1099" s="2"/>
      <c r="U1099" s="2"/>
      <c r="V1099" s="1"/>
      <c r="W1099" s="2"/>
    </row>
    <row r="1100" spans="2:23" s="3" customFormat="1" x14ac:dyDescent="0.2">
      <c r="B1100" s="2"/>
      <c r="C1100" s="2"/>
      <c r="D1100" s="2"/>
      <c r="E1100" s="8"/>
      <c r="F1100" s="16"/>
      <c r="G1100" s="17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T1100" s="2"/>
      <c r="U1100" s="2"/>
      <c r="V1100" s="1"/>
      <c r="W1100" s="2"/>
    </row>
    <row r="1101" spans="2:23" s="3" customFormat="1" x14ac:dyDescent="0.2">
      <c r="B1101" s="2"/>
      <c r="C1101" s="2"/>
      <c r="D1101" s="2"/>
      <c r="E1101" s="8"/>
      <c r="F1101" s="23"/>
      <c r="G1101" s="1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T1101" s="2"/>
      <c r="U1101" s="2"/>
      <c r="V1101" s="1"/>
      <c r="W1101" s="2"/>
    </row>
    <row r="1102" spans="2:23" s="3" customFormat="1" x14ac:dyDescent="0.2">
      <c r="B1102" s="2"/>
      <c r="C1102" s="2"/>
      <c r="D1102" s="2"/>
      <c r="E1102" s="8"/>
      <c r="F1102" s="16"/>
      <c r="G1102" s="17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T1102" s="2"/>
      <c r="U1102" s="2"/>
      <c r="V1102" s="1"/>
      <c r="W1102" s="2"/>
    </row>
    <row r="1103" spans="2:23" s="3" customFormat="1" x14ac:dyDescent="0.2">
      <c r="B1103" s="2"/>
      <c r="C1103" s="2"/>
      <c r="D1103" s="2"/>
      <c r="E1103" s="8"/>
      <c r="F1103" s="16"/>
      <c r="G1103" s="17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T1103" s="2"/>
      <c r="U1103" s="2"/>
      <c r="V1103" s="1"/>
      <c r="W1103" s="2"/>
    </row>
    <row r="1104" spans="2:23" s="3" customFormat="1" x14ac:dyDescent="0.2">
      <c r="B1104" s="2"/>
      <c r="C1104" s="2"/>
      <c r="D1104" s="2"/>
      <c r="E1104" s="8"/>
      <c r="F1104" s="16"/>
      <c r="G1104" s="17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T1104" s="2"/>
      <c r="U1104" s="2"/>
      <c r="V1104" s="1"/>
      <c r="W1104" s="2"/>
    </row>
    <row r="1105" spans="2:23" s="3" customFormat="1" x14ac:dyDescent="0.2">
      <c r="B1105" s="2"/>
      <c r="C1105" s="2"/>
      <c r="D1105" s="2"/>
      <c r="E1105" s="8"/>
      <c r="F1105" s="16"/>
      <c r="G1105" s="17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T1105" s="2"/>
      <c r="U1105" s="2"/>
      <c r="V1105" s="1"/>
      <c r="W1105" s="2"/>
    </row>
    <row r="1106" spans="2:23" s="3" customFormat="1" x14ac:dyDescent="0.2">
      <c r="B1106" s="2"/>
      <c r="C1106" s="2"/>
      <c r="D1106" s="2"/>
      <c r="E1106" s="8"/>
      <c r="F1106" s="16"/>
      <c r="G1106" s="17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T1106" s="2"/>
      <c r="U1106" s="2"/>
      <c r="V1106" s="1"/>
      <c r="W1106" s="2"/>
    </row>
    <row r="1107" spans="2:23" s="3" customFormat="1" x14ac:dyDescent="0.2">
      <c r="B1107" s="2"/>
      <c r="C1107" s="2"/>
      <c r="D1107" s="2"/>
      <c r="E1107" s="8"/>
      <c r="F1107" s="16"/>
      <c r="G1107" s="17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T1107" s="2"/>
      <c r="U1107" s="2"/>
      <c r="V1107" s="1"/>
      <c r="W1107" s="2"/>
    </row>
    <row r="1108" spans="2:23" s="3" customFormat="1" x14ac:dyDescent="0.2">
      <c r="B1108" s="2"/>
      <c r="C1108" s="2"/>
      <c r="D1108" s="2"/>
      <c r="E1108" s="8"/>
      <c r="F1108" s="16"/>
      <c r="G1108" s="17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T1108" s="2"/>
      <c r="U1108" s="2"/>
      <c r="V1108" s="1"/>
      <c r="W1108" s="2"/>
    </row>
    <row r="1109" spans="2:23" s="3" customFormat="1" x14ac:dyDescent="0.2">
      <c r="B1109" s="2"/>
      <c r="C1109" s="2"/>
      <c r="D1109" s="2"/>
      <c r="E1109" s="8"/>
      <c r="F1109" s="16"/>
      <c r="G1109" s="17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T1109" s="2"/>
      <c r="U1109" s="2"/>
      <c r="V1109" s="1"/>
      <c r="W1109" s="2"/>
    </row>
    <row r="1110" spans="2:23" s="3" customFormat="1" x14ac:dyDescent="0.2">
      <c r="B1110" s="2"/>
      <c r="C1110" s="2"/>
      <c r="D1110" s="2"/>
      <c r="E1110" s="8"/>
      <c r="F1110" s="16"/>
      <c r="G1110" s="17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T1110" s="2"/>
      <c r="U1110" s="2"/>
      <c r="V1110" s="1"/>
      <c r="W1110" s="2"/>
    </row>
    <row r="1111" spans="2:23" s="3" customFormat="1" x14ac:dyDescent="0.2">
      <c r="B1111" s="2"/>
      <c r="C1111" s="2"/>
      <c r="D1111" s="2"/>
      <c r="E1111" s="8"/>
      <c r="F1111" s="23"/>
      <c r="G1111" s="1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T1111" s="2"/>
      <c r="U1111" s="2"/>
      <c r="V1111" s="1"/>
      <c r="W1111" s="2"/>
    </row>
    <row r="1112" spans="2:23" s="3" customFormat="1" x14ac:dyDescent="0.2">
      <c r="B1112" s="2"/>
      <c r="C1112" s="2"/>
      <c r="D1112" s="2"/>
      <c r="E1112" s="8"/>
      <c r="F1112" s="23"/>
      <c r="G1112" s="1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T1112" s="2"/>
      <c r="U1112" s="2"/>
      <c r="V1112" s="1"/>
      <c r="W1112" s="2"/>
    </row>
    <row r="1113" spans="2:23" s="3" customFormat="1" x14ac:dyDescent="0.2">
      <c r="B1113" s="2"/>
      <c r="C1113" s="2"/>
      <c r="D1113" s="2"/>
      <c r="E1113" s="8"/>
      <c r="F1113" s="16"/>
      <c r="G1113" s="17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T1113" s="2"/>
      <c r="U1113" s="2"/>
      <c r="V1113" s="1"/>
      <c r="W1113" s="2"/>
    </row>
    <row r="1114" spans="2:23" s="3" customFormat="1" x14ac:dyDescent="0.2">
      <c r="B1114" s="2"/>
      <c r="C1114" s="2"/>
      <c r="D1114" s="2"/>
      <c r="E1114" s="8"/>
      <c r="F1114" s="16"/>
      <c r="G1114" s="17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T1114" s="2"/>
      <c r="U1114" s="2"/>
      <c r="V1114" s="1"/>
      <c r="W1114" s="2"/>
    </row>
    <row r="1115" spans="2:23" s="3" customFormat="1" x14ac:dyDescent="0.2">
      <c r="B1115" s="2"/>
      <c r="C1115" s="2"/>
      <c r="D1115" s="2"/>
      <c r="E1115" s="8"/>
      <c r="F1115" s="16"/>
      <c r="G1115" s="17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T1115" s="2"/>
      <c r="U1115" s="2"/>
      <c r="V1115" s="1"/>
      <c r="W1115" s="2"/>
    </row>
    <row r="1116" spans="2:23" s="3" customFormat="1" x14ac:dyDescent="0.2">
      <c r="B1116" s="2"/>
      <c r="C1116" s="2"/>
      <c r="D1116" s="2"/>
      <c r="E1116" s="8"/>
      <c r="F1116" s="16"/>
      <c r="G1116" s="17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T1116" s="2"/>
      <c r="U1116" s="2"/>
      <c r="V1116" s="1"/>
      <c r="W1116" s="2"/>
    </row>
    <row r="1117" spans="2:23" s="3" customFormat="1" x14ac:dyDescent="0.2">
      <c r="B1117" s="2"/>
      <c r="C1117" s="2"/>
      <c r="D1117" s="2"/>
      <c r="E1117" s="8"/>
      <c r="F1117" s="16"/>
      <c r="G1117" s="17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T1117" s="2"/>
      <c r="U1117" s="2"/>
      <c r="V1117" s="1"/>
      <c r="W1117" s="2"/>
    </row>
    <row r="1118" spans="2:23" s="3" customFormat="1" x14ac:dyDescent="0.2">
      <c r="B1118" s="2"/>
      <c r="C1118" s="2"/>
      <c r="D1118" s="2"/>
      <c r="E1118" s="8"/>
      <c r="F1118" s="16"/>
      <c r="G1118" s="17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T1118" s="2"/>
      <c r="U1118" s="2"/>
      <c r="V1118" s="1"/>
      <c r="W1118" s="2"/>
    </row>
    <row r="1119" spans="2:23" s="3" customFormat="1" x14ac:dyDescent="0.2">
      <c r="B1119" s="2"/>
      <c r="C1119" s="2"/>
      <c r="D1119" s="2"/>
      <c r="E1119" s="8"/>
      <c r="F1119" s="16"/>
      <c r="G1119" s="17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T1119" s="2"/>
      <c r="U1119" s="2"/>
      <c r="V1119" s="1"/>
      <c r="W1119" s="2"/>
    </row>
    <row r="1120" spans="2:23" s="3" customFormat="1" x14ac:dyDescent="0.2">
      <c r="B1120" s="2"/>
      <c r="C1120" s="2"/>
      <c r="D1120" s="2"/>
      <c r="E1120" s="8"/>
      <c r="F1120" s="16"/>
      <c r="G1120" s="17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T1120" s="2"/>
      <c r="U1120" s="2"/>
      <c r="V1120" s="1"/>
      <c r="W1120" s="2"/>
    </row>
    <row r="1121" spans="2:23" s="3" customFormat="1" x14ac:dyDescent="0.2">
      <c r="B1121" s="2"/>
      <c r="C1121" s="2"/>
      <c r="D1121" s="2"/>
      <c r="E1121" s="8"/>
      <c r="F1121" s="16"/>
      <c r="G1121" s="17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T1121" s="2"/>
      <c r="U1121" s="2"/>
      <c r="V1121" s="1"/>
      <c r="W1121" s="2"/>
    </row>
    <row r="1122" spans="2:23" s="3" customFormat="1" x14ac:dyDescent="0.2">
      <c r="B1122" s="2"/>
      <c r="C1122" s="2"/>
      <c r="D1122" s="2"/>
      <c r="E1122" s="8"/>
      <c r="F1122" s="16"/>
      <c r="G1122" s="17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T1122" s="2"/>
      <c r="U1122" s="2"/>
      <c r="V1122" s="1"/>
      <c r="W1122" s="2"/>
    </row>
    <row r="1123" spans="2:23" s="3" customFormat="1" x14ac:dyDescent="0.2">
      <c r="B1123" s="2"/>
      <c r="C1123" s="2"/>
      <c r="D1123" s="2"/>
      <c r="E1123" s="8"/>
      <c r="F1123" s="16"/>
      <c r="G1123" s="17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T1123" s="2"/>
      <c r="U1123" s="2"/>
      <c r="V1123" s="1"/>
      <c r="W1123" s="2"/>
    </row>
    <row r="1124" spans="2:23" s="3" customFormat="1" x14ac:dyDescent="0.2">
      <c r="B1124" s="2"/>
      <c r="C1124" s="2"/>
      <c r="D1124" s="2"/>
      <c r="E1124" s="8"/>
      <c r="F1124" s="16"/>
      <c r="G1124" s="17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T1124" s="2"/>
      <c r="U1124" s="2"/>
      <c r="V1124" s="1"/>
      <c r="W1124" s="2"/>
    </row>
    <row r="1125" spans="2:23" s="3" customFormat="1" x14ac:dyDescent="0.2">
      <c r="B1125" s="2"/>
      <c r="C1125" s="2"/>
      <c r="D1125" s="2"/>
      <c r="E1125" s="8"/>
      <c r="F1125" s="16"/>
      <c r="G1125" s="17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T1125" s="2"/>
      <c r="U1125" s="2"/>
      <c r="V1125" s="1"/>
      <c r="W1125" s="2"/>
    </row>
    <row r="1126" spans="2:23" s="3" customFormat="1" x14ac:dyDescent="0.2">
      <c r="B1126" s="2"/>
      <c r="C1126" s="2"/>
      <c r="D1126" s="2"/>
      <c r="E1126" s="8"/>
      <c r="F1126" s="16"/>
      <c r="G1126" s="17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T1126" s="2"/>
      <c r="U1126" s="2"/>
      <c r="V1126" s="1"/>
      <c r="W1126" s="2"/>
    </row>
    <row r="1127" spans="2:23" s="3" customFormat="1" x14ac:dyDescent="0.2">
      <c r="B1127" s="2"/>
      <c r="C1127" s="2"/>
      <c r="D1127" s="2"/>
      <c r="E1127" s="8"/>
      <c r="F1127" s="16"/>
      <c r="G1127" s="17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T1127" s="2"/>
      <c r="U1127" s="2"/>
      <c r="V1127" s="1"/>
      <c r="W1127" s="2"/>
    </row>
    <row r="1128" spans="2:23" s="3" customFormat="1" x14ac:dyDescent="0.2">
      <c r="B1128" s="2"/>
      <c r="C1128" s="2"/>
      <c r="D1128" s="2"/>
      <c r="E1128" s="8"/>
      <c r="F1128" s="16"/>
      <c r="G1128" s="17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T1128" s="2"/>
      <c r="U1128" s="2"/>
      <c r="V1128" s="1"/>
      <c r="W1128" s="2"/>
    </row>
    <row r="1129" spans="2:23" s="3" customFormat="1" x14ac:dyDescent="0.2">
      <c r="B1129" s="2"/>
      <c r="C1129" s="2"/>
      <c r="D1129" s="2"/>
      <c r="E1129" s="8"/>
      <c r="F1129" s="16"/>
      <c r="G1129" s="17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T1129" s="2"/>
      <c r="U1129" s="2"/>
      <c r="V1129" s="1"/>
      <c r="W1129" s="2"/>
    </row>
    <row r="1130" spans="2:23" s="3" customFormat="1" x14ac:dyDescent="0.2">
      <c r="B1130" s="2"/>
      <c r="C1130" s="2"/>
      <c r="D1130" s="2"/>
      <c r="E1130" s="8"/>
      <c r="F1130" s="16"/>
      <c r="G1130" s="17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T1130" s="2"/>
      <c r="U1130" s="2"/>
      <c r="V1130" s="1"/>
      <c r="W1130" s="2"/>
    </row>
    <row r="1131" spans="2:23" s="3" customFormat="1" x14ac:dyDescent="0.2">
      <c r="B1131" s="2"/>
      <c r="C1131" s="2"/>
      <c r="D1131" s="2"/>
      <c r="E1131" s="8"/>
      <c r="F1131" s="16"/>
      <c r="G1131" s="17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T1131" s="2"/>
      <c r="U1131" s="2"/>
      <c r="V1131" s="1"/>
      <c r="W1131" s="2"/>
    </row>
    <row r="1132" spans="2:23" s="3" customFormat="1" x14ac:dyDescent="0.2">
      <c r="B1132" s="2"/>
      <c r="C1132" s="2"/>
      <c r="D1132" s="2"/>
      <c r="E1132" s="8"/>
      <c r="F1132" s="16"/>
      <c r="G1132" s="17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T1132" s="2"/>
      <c r="U1132" s="2"/>
      <c r="V1132" s="1"/>
      <c r="W1132" s="2"/>
    </row>
    <row r="1133" spans="2:23" s="3" customFormat="1" x14ac:dyDescent="0.2">
      <c r="B1133" s="2"/>
      <c r="C1133" s="2"/>
      <c r="D1133" s="2"/>
      <c r="E1133" s="8"/>
      <c r="F1133" s="16"/>
      <c r="G1133" s="17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T1133" s="2"/>
      <c r="U1133" s="2"/>
      <c r="V1133" s="1"/>
      <c r="W1133" s="2"/>
    </row>
    <row r="1134" spans="2:23" s="3" customFormat="1" x14ac:dyDescent="0.2">
      <c r="B1134" s="2"/>
      <c r="C1134" s="2"/>
      <c r="D1134" s="2"/>
      <c r="E1134" s="8"/>
      <c r="F1134" s="16"/>
      <c r="G1134" s="17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T1134" s="2"/>
      <c r="U1134" s="2"/>
      <c r="V1134" s="1"/>
      <c r="W1134" s="2"/>
    </row>
    <row r="1135" spans="2:23" s="3" customFormat="1" x14ac:dyDescent="0.2">
      <c r="B1135" s="2"/>
      <c r="C1135" s="2"/>
      <c r="D1135" s="2"/>
      <c r="E1135" s="8"/>
      <c r="F1135" s="16"/>
      <c r="G1135" s="17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T1135" s="2"/>
      <c r="U1135" s="2"/>
      <c r="V1135" s="1"/>
      <c r="W1135" s="2"/>
    </row>
    <row r="1136" spans="2:23" s="3" customFormat="1" x14ac:dyDescent="0.2">
      <c r="B1136" s="2"/>
      <c r="C1136" s="2"/>
      <c r="D1136" s="2"/>
      <c r="E1136" s="8"/>
      <c r="F1136" s="16"/>
      <c r="G1136" s="17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T1136" s="2"/>
      <c r="U1136" s="2"/>
      <c r="V1136" s="1"/>
      <c r="W1136" s="2"/>
    </row>
    <row r="1137" spans="2:23" s="3" customFormat="1" x14ac:dyDescent="0.2">
      <c r="B1137" s="2"/>
      <c r="C1137" s="2"/>
      <c r="D1137" s="2"/>
      <c r="E1137" s="8"/>
      <c r="F1137" s="16"/>
      <c r="G1137" s="17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T1137" s="2"/>
      <c r="U1137" s="2"/>
      <c r="V1137" s="1"/>
      <c r="W1137" s="2"/>
    </row>
    <row r="1138" spans="2:23" s="3" customFormat="1" x14ac:dyDescent="0.2">
      <c r="B1138" s="2"/>
      <c r="C1138" s="2"/>
      <c r="D1138" s="2"/>
      <c r="E1138" s="8"/>
      <c r="F1138" s="16"/>
      <c r="G1138" s="17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T1138" s="2"/>
      <c r="U1138" s="2"/>
      <c r="V1138" s="1"/>
      <c r="W1138" s="2"/>
    </row>
    <row r="1139" spans="2:23" s="3" customFormat="1" x14ac:dyDescent="0.2">
      <c r="B1139" s="2"/>
      <c r="C1139" s="2"/>
      <c r="D1139" s="2"/>
      <c r="E1139" s="8"/>
      <c r="F1139" s="16"/>
      <c r="G1139" s="17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T1139" s="2"/>
      <c r="U1139" s="2"/>
      <c r="V1139" s="1"/>
      <c r="W1139" s="2"/>
    </row>
    <row r="1140" spans="2:23" s="3" customFormat="1" x14ac:dyDescent="0.2">
      <c r="B1140" s="2"/>
      <c r="C1140" s="2"/>
      <c r="D1140" s="2"/>
      <c r="E1140" s="8"/>
      <c r="F1140" s="16"/>
      <c r="G1140" s="17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T1140" s="2"/>
      <c r="U1140" s="2"/>
      <c r="V1140" s="1"/>
      <c r="W1140" s="2"/>
    </row>
    <row r="1141" spans="2:23" s="3" customFormat="1" x14ac:dyDescent="0.2">
      <c r="B1141" s="2"/>
      <c r="C1141" s="2"/>
      <c r="D1141" s="2"/>
      <c r="E1141" s="8"/>
      <c r="F1141" s="16"/>
      <c r="G1141" s="17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T1141" s="2"/>
      <c r="U1141" s="2"/>
      <c r="V1141" s="1"/>
      <c r="W1141" s="2"/>
    </row>
    <row r="1142" spans="2:23" s="3" customFormat="1" x14ac:dyDescent="0.2">
      <c r="B1142" s="2"/>
      <c r="C1142" s="2"/>
      <c r="D1142" s="2"/>
      <c r="E1142" s="8"/>
      <c r="F1142" s="16"/>
      <c r="G1142" s="17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T1142" s="2"/>
      <c r="U1142" s="2"/>
      <c r="V1142" s="1"/>
      <c r="W1142" s="2"/>
    </row>
    <row r="1143" spans="2:23" s="3" customFormat="1" x14ac:dyDescent="0.2">
      <c r="B1143" s="2"/>
      <c r="C1143" s="2"/>
      <c r="D1143" s="2"/>
      <c r="E1143" s="8"/>
      <c r="F1143" s="16"/>
      <c r="G1143" s="17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T1143" s="2"/>
      <c r="U1143" s="2"/>
      <c r="V1143" s="1"/>
      <c r="W1143" s="2"/>
    </row>
    <row r="1144" spans="2:23" s="3" customFormat="1" x14ac:dyDescent="0.2">
      <c r="B1144" s="2"/>
      <c r="C1144" s="2"/>
      <c r="D1144" s="2"/>
      <c r="E1144" s="8"/>
      <c r="F1144" s="16"/>
      <c r="G1144" s="17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T1144" s="2"/>
      <c r="U1144" s="2"/>
      <c r="V1144" s="1"/>
      <c r="W1144" s="2"/>
    </row>
    <row r="1145" spans="2:23" s="3" customFormat="1" x14ac:dyDescent="0.2">
      <c r="B1145" s="2"/>
      <c r="C1145" s="2"/>
      <c r="D1145" s="2"/>
      <c r="E1145" s="8"/>
      <c r="F1145" s="16"/>
      <c r="G1145" s="17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T1145" s="2"/>
      <c r="U1145" s="2"/>
      <c r="V1145" s="1"/>
      <c r="W1145" s="2"/>
    </row>
    <row r="1146" spans="2:23" s="3" customFormat="1" x14ac:dyDescent="0.2">
      <c r="B1146" s="2"/>
      <c r="C1146" s="2"/>
      <c r="D1146" s="2"/>
      <c r="E1146" s="8"/>
      <c r="F1146" s="16"/>
      <c r="G1146" s="17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T1146" s="2"/>
      <c r="U1146" s="2"/>
      <c r="V1146" s="1"/>
      <c r="W1146" s="2"/>
    </row>
    <row r="1147" spans="2:23" s="3" customFormat="1" x14ac:dyDescent="0.2">
      <c r="B1147" s="2"/>
      <c r="C1147" s="2"/>
      <c r="D1147" s="2"/>
      <c r="E1147" s="8"/>
      <c r="F1147" s="16"/>
      <c r="G1147" s="17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T1147" s="2"/>
      <c r="U1147" s="2"/>
      <c r="V1147" s="1"/>
      <c r="W1147" s="2"/>
    </row>
    <row r="1148" spans="2:23" s="3" customFormat="1" x14ac:dyDescent="0.2">
      <c r="B1148" s="2"/>
      <c r="C1148" s="2"/>
      <c r="D1148" s="2"/>
      <c r="E1148" s="8"/>
      <c r="F1148" s="16"/>
      <c r="G1148" s="17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T1148" s="2"/>
      <c r="U1148" s="2"/>
      <c r="V1148" s="1"/>
      <c r="W1148" s="2"/>
    </row>
    <row r="1149" spans="2:23" s="3" customFormat="1" x14ac:dyDescent="0.2">
      <c r="B1149" s="2"/>
      <c r="C1149" s="2"/>
      <c r="D1149" s="2"/>
      <c r="E1149" s="8"/>
      <c r="F1149" s="16"/>
      <c r="G1149" s="17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T1149" s="2"/>
      <c r="U1149" s="2"/>
      <c r="V1149" s="1"/>
      <c r="W1149" s="2"/>
    </row>
    <row r="1150" spans="2:23" s="3" customFormat="1" x14ac:dyDescent="0.2">
      <c r="B1150" s="2"/>
      <c r="C1150" s="2"/>
      <c r="D1150" s="2"/>
      <c r="E1150" s="8"/>
      <c r="F1150" s="16"/>
      <c r="G1150" s="17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T1150" s="2"/>
      <c r="U1150" s="2"/>
      <c r="V1150" s="1"/>
      <c r="W1150" s="2"/>
    </row>
    <row r="1151" spans="2:23" s="3" customFormat="1" x14ac:dyDescent="0.2">
      <c r="B1151" s="2"/>
      <c r="C1151" s="2"/>
      <c r="D1151" s="2"/>
      <c r="E1151" s="8"/>
      <c r="F1151" s="16"/>
      <c r="G1151" s="17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T1151" s="2"/>
      <c r="U1151" s="2"/>
      <c r="V1151" s="1"/>
      <c r="W1151" s="2"/>
    </row>
    <row r="1152" spans="2:23" s="3" customFormat="1" x14ac:dyDescent="0.2">
      <c r="B1152" s="2"/>
      <c r="C1152" s="2"/>
      <c r="D1152" s="2"/>
      <c r="E1152" s="8"/>
      <c r="F1152" s="16"/>
      <c r="G1152" s="17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T1152" s="2"/>
      <c r="U1152" s="2"/>
      <c r="V1152" s="1"/>
      <c r="W1152" s="2"/>
    </row>
    <row r="1153" spans="2:23" s="3" customFormat="1" x14ac:dyDescent="0.2">
      <c r="B1153" s="2"/>
      <c r="C1153" s="2"/>
      <c r="D1153" s="2"/>
      <c r="E1153" s="8"/>
      <c r="F1153" s="16"/>
      <c r="G1153" s="17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T1153" s="2"/>
      <c r="U1153" s="2"/>
      <c r="V1153" s="1"/>
      <c r="W1153" s="2"/>
    </row>
    <row r="1154" spans="2:23" s="3" customFormat="1" x14ac:dyDescent="0.2">
      <c r="B1154" s="2"/>
      <c r="C1154" s="2"/>
      <c r="D1154" s="2"/>
      <c r="E1154" s="8"/>
      <c r="F1154" s="16"/>
      <c r="G1154" s="17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T1154" s="2"/>
      <c r="U1154" s="2"/>
      <c r="V1154" s="1"/>
      <c r="W1154" s="2"/>
    </row>
    <row r="1155" spans="2:23" s="3" customFormat="1" x14ac:dyDescent="0.2">
      <c r="B1155" s="2"/>
      <c r="C1155" s="2"/>
      <c r="D1155" s="2"/>
      <c r="E1155" s="8"/>
      <c r="F1155" s="16"/>
      <c r="G1155" s="17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T1155" s="2"/>
      <c r="U1155" s="2"/>
      <c r="V1155" s="1"/>
      <c r="W1155" s="2"/>
    </row>
    <row r="1156" spans="2:23" s="3" customFormat="1" x14ac:dyDescent="0.2">
      <c r="B1156" s="2"/>
      <c r="C1156" s="2"/>
      <c r="D1156" s="2"/>
      <c r="E1156" s="8"/>
      <c r="F1156" s="16"/>
      <c r="G1156" s="17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T1156" s="2"/>
      <c r="U1156" s="2"/>
      <c r="V1156" s="1"/>
      <c r="W1156" s="2"/>
    </row>
    <row r="1157" spans="2:23" s="3" customFormat="1" x14ac:dyDescent="0.2">
      <c r="B1157" s="2"/>
      <c r="C1157" s="2"/>
      <c r="D1157" s="2"/>
      <c r="E1157" s="8"/>
      <c r="F1157" s="16"/>
      <c r="G1157" s="17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T1157" s="2"/>
      <c r="U1157" s="2"/>
      <c r="V1157" s="1"/>
      <c r="W1157" s="2"/>
    </row>
    <row r="1158" spans="2:23" s="3" customFormat="1" x14ac:dyDescent="0.2">
      <c r="B1158" s="2"/>
      <c r="C1158" s="2"/>
      <c r="D1158" s="2"/>
      <c r="E1158" s="8"/>
      <c r="F1158" s="16"/>
      <c r="G1158" s="17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T1158" s="2"/>
      <c r="U1158" s="2"/>
      <c r="V1158" s="1"/>
      <c r="W1158" s="2"/>
    </row>
    <row r="1159" spans="2:23" s="3" customFormat="1" x14ac:dyDescent="0.2">
      <c r="B1159" s="2"/>
      <c r="C1159" s="2"/>
      <c r="D1159" s="2"/>
      <c r="E1159" s="8"/>
      <c r="F1159" s="16"/>
      <c r="G1159" s="17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T1159" s="2"/>
      <c r="U1159" s="2"/>
      <c r="V1159" s="1"/>
      <c r="W1159" s="2"/>
    </row>
    <row r="1160" spans="2:23" s="3" customFormat="1" x14ac:dyDescent="0.2">
      <c r="B1160" s="2"/>
      <c r="C1160" s="2"/>
      <c r="D1160" s="2"/>
      <c r="E1160" s="8"/>
      <c r="F1160" s="16"/>
      <c r="G1160" s="17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T1160" s="2"/>
      <c r="U1160" s="2"/>
      <c r="V1160" s="1"/>
      <c r="W1160" s="2"/>
    </row>
    <row r="1161" spans="2:23" s="3" customFormat="1" x14ac:dyDescent="0.2">
      <c r="B1161" s="2"/>
      <c r="C1161" s="2"/>
      <c r="D1161" s="2"/>
      <c r="E1161" s="8"/>
      <c r="F1161" s="16"/>
      <c r="G1161" s="17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T1161" s="2"/>
      <c r="U1161" s="2"/>
      <c r="V1161" s="1"/>
      <c r="W1161" s="2"/>
    </row>
    <row r="1162" spans="2:23" s="3" customFormat="1" x14ac:dyDescent="0.2">
      <c r="B1162" s="2"/>
      <c r="C1162" s="2"/>
      <c r="D1162" s="2"/>
      <c r="E1162" s="8"/>
      <c r="F1162" s="16"/>
      <c r="G1162" s="17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T1162" s="2"/>
      <c r="U1162" s="2"/>
      <c r="V1162" s="1"/>
      <c r="W1162" s="2"/>
    </row>
    <row r="1163" spans="2:23" s="3" customFormat="1" x14ac:dyDescent="0.2">
      <c r="B1163" s="2"/>
      <c r="C1163" s="2"/>
      <c r="D1163" s="2"/>
      <c r="E1163" s="8"/>
      <c r="F1163" s="16"/>
      <c r="G1163" s="17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T1163" s="2"/>
      <c r="U1163" s="2"/>
      <c r="V1163" s="1"/>
      <c r="W1163" s="2"/>
    </row>
    <row r="1164" spans="2:23" s="3" customFormat="1" x14ac:dyDescent="0.2">
      <c r="B1164" s="2"/>
      <c r="C1164" s="2"/>
      <c r="D1164" s="2"/>
      <c r="E1164" s="8"/>
      <c r="F1164" s="16"/>
      <c r="G1164" s="17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T1164" s="2"/>
      <c r="U1164" s="2"/>
      <c r="V1164" s="1"/>
      <c r="W1164" s="2"/>
    </row>
    <row r="1165" spans="2:23" s="3" customFormat="1" x14ac:dyDescent="0.2">
      <c r="B1165" s="2"/>
      <c r="C1165" s="2"/>
      <c r="D1165" s="2"/>
      <c r="E1165" s="8"/>
      <c r="F1165" s="16"/>
      <c r="G1165" s="17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T1165" s="2"/>
      <c r="U1165" s="2"/>
      <c r="V1165" s="1"/>
      <c r="W1165" s="2"/>
    </row>
    <row r="1166" spans="2:23" s="3" customFormat="1" x14ac:dyDescent="0.2">
      <c r="B1166" s="2"/>
      <c r="C1166" s="2"/>
      <c r="D1166" s="2"/>
      <c r="E1166" s="8"/>
      <c r="F1166" s="16"/>
      <c r="G1166" s="17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T1166" s="2"/>
      <c r="U1166" s="2"/>
      <c r="V1166" s="1"/>
      <c r="W1166" s="2"/>
    </row>
    <row r="1167" spans="2:23" s="3" customFormat="1" x14ac:dyDescent="0.2">
      <c r="B1167" s="2"/>
      <c r="C1167" s="2"/>
      <c r="D1167" s="2"/>
      <c r="E1167" s="8"/>
      <c r="F1167" s="16"/>
      <c r="G1167" s="17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T1167" s="2"/>
      <c r="U1167" s="2"/>
      <c r="V1167" s="1"/>
      <c r="W1167" s="2"/>
    </row>
    <row r="1168" spans="2:23" s="3" customFormat="1" x14ac:dyDescent="0.2">
      <c r="B1168" s="2"/>
      <c r="C1168" s="2"/>
      <c r="D1168" s="2"/>
      <c r="E1168" s="8"/>
      <c r="F1168" s="16"/>
      <c r="G1168" s="17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T1168" s="2"/>
      <c r="U1168" s="2"/>
      <c r="V1168" s="1"/>
      <c r="W1168" s="2"/>
    </row>
    <row r="1169" spans="2:23" s="3" customFormat="1" x14ac:dyDescent="0.2">
      <c r="B1169" s="2"/>
      <c r="C1169" s="2"/>
      <c r="D1169" s="2"/>
      <c r="E1169" s="8"/>
      <c r="F1169" s="16"/>
      <c r="G1169" s="17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T1169" s="2"/>
      <c r="U1169" s="2"/>
      <c r="V1169" s="1"/>
      <c r="W1169" s="2"/>
    </row>
    <row r="1170" spans="2:23" s="3" customFormat="1" x14ac:dyDescent="0.2">
      <c r="B1170" s="2"/>
      <c r="C1170" s="2"/>
      <c r="D1170" s="2"/>
      <c r="E1170" s="8"/>
      <c r="F1170" s="16"/>
      <c r="G1170" s="17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T1170" s="2"/>
      <c r="U1170" s="2"/>
      <c r="V1170" s="1"/>
      <c r="W1170" s="2"/>
    </row>
    <row r="1171" spans="2:23" s="3" customFormat="1" x14ac:dyDescent="0.2">
      <c r="B1171" s="2"/>
      <c r="C1171" s="2"/>
      <c r="D1171" s="2"/>
      <c r="E1171" s="8"/>
      <c r="F1171" s="16"/>
      <c r="G1171" s="17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T1171" s="2"/>
      <c r="U1171" s="2"/>
      <c r="V1171" s="1"/>
      <c r="W1171" s="2"/>
    </row>
    <row r="1172" spans="2:23" s="3" customFormat="1" x14ac:dyDescent="0.2">
      <c r="B1172" s="2"/>
      <c r="C1172" s="2"/>
      <c r="D1172" s="2"/>
      <c r="E1172" s="8"/>
      <c r="F1172" s="16"/>
      <c r="G1172" s="17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T1172" s="2"/>
      <c r="U1172" s="2"/>
      <c r="V1172" s="1"/>
      <c r="W1172" s="2"/>
    </row>
    <row r="1173" spans="2:23" s="3" customFormat="1" x14ac:dyDescent="0.2">
      <c r="B1173" s="2"/>
      <c r="C1173" s="2"/>
      <c r="D1173" s="2"/>
      <c r="E1173" s="8"/>
      <c r="F1173" s="16"/>
      <c r="G1173" s="17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T1173" s="2"/>
      <c r="U1173" s="2"/>
      <c r="V1173" s="1"/>
      <c r="W1173" s="2"/>
    </row>
    <row r="1174" spans="2:23" s="3" customFormat="1" x14ac:dyDescent="0.2">
      <c r="B1174" s="2"/>
      <c r="C1174" s="2"/>
      <c r="D1174" s="2"/>
      <c r="E1174" s="8"/>
      <c r="F1174" s="16"/>
      <c r="G1174" s="17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T1174" s="2"/>
      <c r="U1174" s="2"/>
      <c r="V1174" s="1"/>
      <c r="W1174" s="2"/>
    </row>
    <row r="1175" spans="2:23" s="3" customFormat="1" x14ac:dyDescent="0.2">
      <c r="B1175" s="2"/>
      <c r="C1175" s="2"/>
      <c r="D1175" s="2"/>
      <c r="E1175" s="8"/>
      <c r="F1175" s="16"/>
      <c r="G1175" s="17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T1175" s="2"/>
      <c r="U1175" s="2"/>
      <c r="V1175" s="1"/>
      <c r="W1175" s="2"/>
    </row>
    <row r="1176" spans="2:23" s="3" customFormat="1" x14ac:dyDescent="0.2">
      <c r="B1176" s="2"/>
      <c r="C1176" s="2"/>
      <c r="D1176" s="2"/>
      <c r="E1176" s="8"/>
      <c r="F1176" s="16"/>
      <c r="G1176" s="17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T1176" s="2"/>
      <c r="U1176" s="2"/>
      <c r="V1176" s="1"/>
      <c r="W1176" s="2"/>
    </row>
    <row r="1177" spans="2:23" s="3" customFormat="1" x14ac:dyDescent="0.2">
      <c r="B1177" s="2"/>
      <c r="C1177" s="2"/>
      <c r="D1177" s="2"/>
      <c r="E1177" s="8"/>
      <c r="F1177" s="16"/>
      <c r="G1177" s="17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T1177" s="2"/>
      <c r="U1177" s="2"/>
      <c r="V1177" s="1"/>
      <c r="W1177" s="2"/>
    </row>
    <row r="1178" spans="2:23" s="3" customFormat="1" x14ac:dyDescent="0.2">
      <c r="B1178" s="2"/>
      <c r="C1178" s="2"/>
      <c r="D1178" s="2"/>
      <c r="E1178" s="8"/>
      <c r="F1178" s="16"/>
      <c r="G1178" s="17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T1178" s="2"/>
      <c r="U1178" s="2"/>
      <c r="V1178" s="1"/>
      <c r="W1178" s="2"/>
    </row>
    <row r="1179" spans="2:23" s="3" customFormat="1" x14ac:dyDescent="0.2">
      <c r="B1179" s="2"/>
      <c r="C1179" s="2"/>
      <c r="D1179" s="2"/>
      <c r="E1179" s="8"/>
      <c r="F1179" s="16"/>
      <c r="G1179" s="17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T1179" s="2"/>
      <c r="U1179" s="2"/>
      <c r="V1179" s="1"/>
      <c r="W1179" s="2"/>
    </row>
    <row r="1180" spans="2:23" s="3" customFormat="1" x14ac:dyDescent="0.2">
      <c r="B1180" s="2"/>
      <c r="C1180" s="2"/>
      <c r="D1180" s="2"/>
      <c r="E1180" s="8"/>
      <c r="F1180" s="16"/>
      <c r="G1180" s="17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T1180" s="2"/>
      <c r="U1180" s="2"/>
      <c r="V1180" s="1"/>
      <c r="W1180" s="2"/>
    </row>
    <row r="1181" spans="2:23" s="3" customFormat="1" x14ac:dyDescent="0.2">
      <c r="B1181" s="2"/>
      <c r="C1181" s="2"/>
      <c r="D1181" s="2"/>
      <c r="E1181" s="8"/>
      <c r="F1181" s="16"/>
      <c r="G1181" s="17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T1181" s="2"/>
      <c r="U1181" s="2"/>
      <c r="V1181" s="1"/>
      <c r="W1181" s="2"/>
    </row>
    <row r="1182" spans="2:23" s="3" customFormat="1" x14ac:dyDescent="0.2">
      <c r="B1182" s="2"/>
      <c r="C1182" s="2"/>
      <c r="D1182" s="2"/>
      <c r="E1182" s="8"/>
      <c r="F1182" s="16"/>
      <c r="G1182" s="17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T1182" s="2"/>
      <c r="U1182" s="2"/>
      <c r="V1182" s="1"/>
      <c r="W1182" s="2"/>
    </row>
    <row r="1183" spans="2:23" s="3" customFormat="1" x14ac:dyDescent="0.2">
      <c r="B1183" s="2"/>
      <c r="C1183" s="2"/>
      <c r="D1183" s="2"/>
      <c r="E1183" s="8"/>
      <c r="F1183" s="16"/>
      <c r="G1183" s="17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T1183" s="2"/>
      <c r="U1183" s="2"/>
      <c r="V1183" s="1"/>
      <c r="W1183" s="2"/>
    </row>
    <row r="1184" spans="2:23" s="3" customFormat="1" x14ac:dyDescent="0.2">
      <c r="B1184" s="2"/>
      <c r="C1184" s="2"/>
      <c r="D1184" s="2"/>
      <c r="E1184" s="8"/>
      <c r="F1184" s="16"/>
      <c r="G1184" s="17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T1184" s="2"/>
      <c r="U1184" s="2"/>
      <c r="V1184" s="1"/>
      <c r="W1184" s="2"/>
    </row>
    <row r="1185" spans="2:23" s="3" customFormat="1" x14ac:dyDescent="0.2">
      <c r="B1185" s="2"/>
      <c r="C1185" s="2"/>
      <c r="D1185" s="2"/>
      <c r="E1185" s="8"/>
      <c r="F1185" s="16"/>
      <c r="G1185" s="17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T1185" s="2"/>
      <c r="U1185" s="2"/>
      <c r="V1185" s="1"/>
      <c r="W1185" s="2"/>
    </row>
    <row r="1186" spans="2:23" s="3" customFormat="1" x14ac:dyDescent="0.2">
      <c r="B1186" s="2"/>
      <c r="C1186" s="2"/>
      <c r="D1186" s="2"/>
      <c r="E1186" s="8"/>
      <c r="F1186" s="16"/>
      <c r="G1186" s="17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T1186" s="2"/>
      <c r="U1186" s="2"/>
      <c r="V1186" s="1"/>
      <c r="W1186" s="2"/>
    </row>
    <row r="1187" spans="2:23" s="3" customFormat="1" x14ac:dyDescent="0.2">
      <c r="B1187" s="2"/>
      <c r="C1187" s="2"/>
      <c r="D1187" s="2"/>
      <c r="E1187" s="8"/>
      <c r="F1187" s="16"/>
      <c r="G1187" s="17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T1187" s="2"/>
      <c r="U1187" s="2"/>
      <c r="V1187" s="1"/>
      <c r="W1187" s="2"/>
    </row>
    <row r="1188" spans="2:23" s="3" customFormat="1" x14ac:dyDescent="0.2">
      <c r="B1188" s="2"/>
      <c r="C1188" s="2"/>
      <c r="D1188" s="2"/>
      <c r="E1188" s="8"/>
      <c r="F1188" s="16"/>
      <c r="G1188" s="17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T1188" s="2"/>
      <c r="U1188" s="2"/>
      <c r="V1188" s="1"/>
      <c r="W1188" s="2"/>
    </row>
    <row r="1189" spans="2:23" s="3" customFormat="1" x14ac:dyDescent="0.2">
      <c r="B1189" s="2"/>
      <c r="C1189" s="2"/>
      <c r="D1189" s="2"/>
      <c r="E1189" s="8"/>
      <c r="F1189" s="16"/>
      <c r="G1189" s="17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T1189" s="2"/>
      <c r="U1189" s="2"/>
      <c r="V1189" s="1"/>
      <c r="W1189" s="2"/>
    </row>
    <row r="1190" spans="2:23" s="3" customFormat="1" x14ac:dyDescent="0.2">
      <c r="B1190" s="2"/>
      <c r="C1190" s="2"/>
      <c r="D1190" s="2"/>
      <c r="E1190" s="8"/>
      <c r="F1190" s="16"/>
      <c r="G1190" s="17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T1190" s="2"/>
      <c r="U1190" s="2"/>
      <c r="V1190" s="1"/>
      <c r="W1190" s="2"/>
    </row>
    <row r="1191" spans="2:23" s="3" customFormat="1" x14ac:dyDescent="0.2">
      <c r="B1191" s="2"/>
      <c r="C1191" s="2"/>
      <c r="D1191" s="2"/>
      <c r="E1191" s="8"/>
      <c r="F1191" s="16"/>
      <c r="G1191" s="17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T1191" s="2"/>
      <c r="U1191" s="2"/>
      <c r="V1191" s="1"/>
      <c r="W1191" s="2"/>
    </row>
    <row r="1192" spans="2:23" s="3" customFormat="1" x14ac:dyDescent="0.2">
      <c r="B1192" s="2"/>
      <c r="C1192" s="2"/>
      <c r="D1192" s="2"/>
      <c r="E1192" s="8"/>
      <c r="F1192" s="16"/>
      <c r="G1192" s="17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T1192" s="2"/>
      <c r="U1192" s="2"/>
      <c r="V1192" s="1"/>
      <c r="W1192" s="2"/>
    </row>
    <row r="1193" spans="2:23" s="3" customFormat="1" x14ac:dyDescent="0.2">
      <c r="B1193" s="2"/>
      <c r="C1193" s="2"/>
      <c r="D1193" s="2"/>
      <c r="E1193" s="8"/>
      <c r="F1193" s="16"/>
      <c r="G1193" s="17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T1193" s="2"/>
      <c r="U1193" s="2"/>
      <c r="V1193" s="1"/>
      <c r="W1193" s="2"/>
    </row>
    <row r="1194" spans="2:23" s="3" customFormat="1" x14ac:dyDescent="0.2">
      <c r="B1194" s="2"/>
      <c r="C1194" s="2"/>
      <c r="D1194" s="2"/>
      <c r="E1194" s="8"/>
      <c r="F1194" s="16"/>
      <c r="G1194" s="17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T1194" s="2"/>
      <c r="U1194" s="2"/>
      <c r="V1194" s="1"/>
      <c r="W1194" s="2"/>
    </row>
    <row r="1195" spans="2:23" s="3" customFormat="1" x14ac:dyDescent="0.2">
      <c r="B1195" s="2"/>
      <c r="C1195" s="2"/>
      <c r="D1195" s="2"/>
      <c r="E1195" s="8"/>
      <c r="F1195" s="16"/>
      <c r="G1195" s="17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T1195" s="2"/>
      <c r="U1195" s="2"/>
      <c r="V1195" s="1"/>
      <c r="W1195" s="2"/>
    </row>
    <row r="1196" spans="2:23" s="3" customFormat="1" x14ac:dyDescent="0.2">
      <c r="B1196" s="2"/>
      <c r="C1196" s="2"/>
      <c r="D1196" s="2"/>
      <c r="E1196" s="8"/>
      <c r="F1196" s="16"/>
      <c r="G1196" s="17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T1196" s="2"/>
      <c r="U1196" s="2"/>
      <c r="V1196" s="1"/>
      <c r="W1196" s="2"/>
    </row>
    <row r="1197" spans="2:23" s="3" customFormat="1" x14ac:dyDescent="0.2">
      <c r="B1197" s="2"/>
      <c r="C1197" s="2"/>
      <c r="D1197" s="2"/>
      <c r="E1197" s="8"/>
      <c r="F1197" s="16"/>
      <c r="G1197" s="17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T1197" s="2"/>
      <c r="U1197" s="2"/>
      <c r="V1197" s="1"/>
      <c r="W1197" s="2"/>
    </row>
    <row r="1198" spans="2:23" s="3" customFormat="1" x14ac:dyDescent="0.2">
      <c r="B1198" s="2"/>
      <c r="C1198" s="2"/>
      <c r="D1198" s="2"/>
      <c r="E1198" s="8"/>
      <c r="F1198" s="16"/>
      <c r="G1198" s="17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T1198" s="2"/>
      <c r="U1198" s="2"/>
      <c r="V1198" s="1"/>
      <c r="W1198" s="2"/>
    </row>
    <row r="1199" spans="2:23" s="3" customFormat="1" x14ac:dyDescent="0.2">
      <c r="B1199" s="2"/>
      <c r="C1199" s="2"/>
      <c r="D1199" s="2"/>
      <c r="E1199" s="8"/>
      <c r="F1199" s="16"/>
      <c r="G1199" s="17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T1199" s="2"/>
      <c r="U1199" s="2"/>
      <c r="V1199" s="1"/>
      <c r="W1199" s="2"/>
    </row>
    <row r="1200" spans="2:23" s="3" customFormat="1" x14ac:dyDescent="0.2">
      <c r="B1200" s="2"/>
      <c r="C1200" s="2"/>
      <c r="D1200" s="2"/>
      <c r="E1200" s="8"/>
      <c r="F1200" s="16"/>
      <c r="G1200" s="17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T1200" s="2"/>
      <c r="U1200" s="2"/>
      <c r="V1200" s="1"/>
      <c r="W1200" s="2"/>
    </row>
    <row r="1201" spans="2:23" s="3" customFormat="1" x14ac:dyDescent="0.2">
      <c r="B1201" s="2"/>
      <c r="C1201" s="2"/>
      <c r="D1201" s="2"/>
      <c r="E1201" s="8"/>
      <c r="F1201" s="16"/>
      <c r="G1201" s="17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T1201" s="2"/>
      <c r="U1201" s="2"/>
      <c r="V1201" s="1"/>
      <c r="W1201" s="2"/>
    </row>
    <row r="1202" spans="2:23" s="3" customFormat="1" x14ac:dyDescent="0.2">
      <c r="B1202" s="2"/>
      <c r="C1202" s="2"/>
      <c r="D1202" s="2"/>
      <c r="E1202" s="8"/>
      <c r="F1202" s="16"/>
      <c r="G1202" s="17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T1202" s="2"/>
      <c r="U1202" s="2"/>
      <c r="V1202" s="1"/>
      <c r="W1202" s="2"/>
    </row>
    <row r="1203" spans="2:23" s="3" customFormat="1" x14ac:dyDescent="0.2">
      <c r="B1203" s="2"/>
      <c r="C1203" s="2"/>
      <c r="D1203" s="2"/>
      <c r="E1203" s="8"/>
      <c r="F1203" s="16"/>
      <c r="G1203" s="17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T1203" s="2"/>
      <c r="U1203" s="2"/>
      <c r="V1203" s="1"/>
      <c r="W1203" s="2"/>
    </row>
    <row r="1204" spans="2:23" s="3" customFormat="1" x14ac:dyDescent="0.2">
      <c r="B1204" s="2"/>
      <c r="C1204" s="2"/>
      <c r="D1204" s="2"/>
      <c r="E1204" s="8"/>
      <c r="F1204" s="16"/>
      <c r="G1204" s="17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T1204" s="2"/>
      <c r="U1204" s="2"/>
      <c r="V1204" s="1"/>
      <c r="W1204" s="2"/>
    </row>
    <row r="1205" spans="2:23" s="3" customFormat="1" x14ac:dyDescent="0.2">
      <c r="B1205" s="2"/>
      <c r="C1205" s="2"/>
      <c r="D1205" s="2"/>
      <c r="E1205" s="8"/>
      <c r="F1205" s="16"/>
      <c r="G1205" s="17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T1205" s="2"/>
      <c r="U1205" s="2"/>
      <c r="V1205" s="1"/>
      <c r="W1205" s="2"/>
    </row>
    <row r="1206" spans="2:23" s="3" customFormat="1" x14ac:dyDescent="0.2">
      <c r="B1206" s="2"/>
      <c r="C1206" s="2"/>
      <c r="D1206" s="2"/>
      <c r="E1206" s="8"/>
      <c r="F1206" s="16"/>
      <c r="G1206" s="17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T1206" s="2"/>
      <c r="U1206" s="2"/>
      <c r="V1206" s="1"/>
      <c r="W1206" s="2"/>
    </row>
    <row r="1207" spans="2:23" s="3" customFormat="1" x14ac:dyDescent="0.2">
      <c r="B1207" s="2"/>
      <c r="C1207" s="2"/>
      <c r="D1207" s="2"/>
      <c r="E1207" s="8"/>
      <c r="F1207" s="16"/>
      <c r="G1207" s="17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T1207" s="2"/>
      <c r="U1207" s="2"/>
      <c r="V1207" s="1"/>
      <c r="W1207" s="2"/>
    </row>
    <row r="1208" spans="2:23" s="3" customFormat="1" x14ac:dyDescent="0.2">
      <c r="B1208" s="2"/>
      <c r="C1208" s="2"/>
      <c r="D1208" s="2"/>
      <c r="E1208" s="8"/>
      <c r="F1208" s="16"/>
      <c r="G1208" s="17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T1208" s="2"/>
      <c r="U1208" s="2"/>
      <c r="V1208" s="1"/>
      <c r="W1208" s="2"/>
    </row>
    <row r="1209" spans="2:23" s="3" customFormat="1" x14ac:dyDescent="0.2">
      <c r="B1209" s="2"/>
      <c r="C1209" s="2"/>
      <c r="D1209" s="2"/>
      <c r="E1209" s="8"/>
      <c r="F1209" s="16"/>
      <c r="G1209" s="17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T1209" s="2"/>
      <c r="U1209" s="2"/>
      <c r="V1209" s="1"/>
      <c r="W1209" s="2"/>
    </row>
    <row r="1210" spans="2:23" s="3" customFormat="1" x14ac:dyDescent="0.2">
      <c r="B1210" s="2"/>
      <c r="C1210" s="2"/>
      <c r="D1210" s="2"/>
      <c r="E1210" s="8"/>
      <c r="F1210" s="16"/>
      <c r="G1210" s="17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T1210" s="2"/>
      <c r="U1210" s="2"/>
      <c r="V1210" s="1"/>
      <c r="W1210" s="2"/>
    </row>
    <row r="1211" spans="2:23" s="3" customFormat="1" x14ac:dyDescent="0.2">
      <c r="B1211" s="2"/>
      <c r="C1211" s="2"/>
      <c r="D1211" s="2"/>
      <c r="E1211" s="8"/>
      <c r="F1211" s="16"/>
      <c r="G1211" s="17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T1211" s="2"/>
      <c r="U1211" s="2"/>
      <c r="V1211" s="1"/>
      <c r="W1211" s="2"/>
    </row>
    <row r="1212" spans="2:23" s="3" customFormat="1" x14ac:dyDescent="0.2">
      <c r="B1212" s="2"/>
      <c r="C1212" s="2"/>
      <c r="D1212" s="2"/>
      <c r="E1212" s="8"/>
      <c r="F1212" s="16"/>
      <c r="G1212" s="17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T1212" s="2"/>
      <c r="U1212" s="2"/>
      <c r="V1212" s="1"/>
      <c r="W1212" s="2"/>
    </row>
    <row r="1213" spans="2:23" s="3" customFormat="1" x14ac:dyDescent="0.2">
      <c r="B1213" s="2"/>
      <c r="C1213" s="2"/>
      <c r="D1213" s="2"/>
      <c r="E1213" s="8"/>
      <c r="F1213" s="16"/>
      <c r="G1213" s="17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T1213" s="2"/>
      <c r="U1213" s="2"/>
      <c r="V1213" s="1"/>
      <c r="W1213" s="2"/>
    </row>
    <row r="1214" spans="2:23" s="3" customFormat="1" x14ac:dyDescent="0.2">
      <c r="B1214" s="2"/>
      <c r="C1214" s="2"/>
      <c r="D1214" s="2"/>
      <c r="E1214" s="8"/>
      <c r="F1214" s="16"/>
      <c r="G1214" s="17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T1214" s="2"/>
      <c r="U1214" s="2"/>
      <c r="V1214" s="1"/>
      <c r="W1214" s="2"/>
    </row>
    <row r="1215" spans="2:23" s="3" customFormat="1" x14ac:dyDescent="0.2">
      <c r="B1215" s="2"/>
      <c r="C1215" s="2"/>
      <c r="D1215" s="2"/>
      <c r="E1215" s="8"/>
      <c r="F1215" s="16"/>
      <c r="G1215" s="17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T1215" s="2"/>
      <c r="U1215" s="2"/>
      <c r="V1215" s="1"/>
      <c r="W1215" s="2"/>
    </row>
    <row r="1216" spans="2:23" s="3" customFormat="1" x14ac:dyDescent="0.2">
      <c r="B1216" s="2"/>
      <c r="C1216" s="2"/>
      <c r="D1216" s="2"/>
      <c r="E1216" s="8"/>
      <c r="F1216" s="16"/>
      <c r="G1216" s="17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T1216" s="2"/>
      <c r="U1216" s="2"/>
      <c r="V1216" s="1"/>
      <c r="W1216" s="2"/>
    </row>
    <row r="1217" spans="2:23" s="3" customFormat="1" x14ac:dyDescent="0.2">
      <c r="B1217" s="2"/>
      <c r="C1217" s="2"/>
      <c r="D1217" s="2"/>
      <c r="E1217" s="8"/>
      <c r="F1217" s="16"/>
      <c r="G1217" s="17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T1217" s="2"/>
      <c r="U1217" s="2"/>
      <c r="V1217" s="1"/>
      <c r="W1217" s="2"/>
    </row>
    <row r="1218" spans="2:23" s="3" customFormat="1" x14ac:dyDescent="0.2">
      <c r="B1218" s="2"/>
      <c r="C1218" s="2"/>
      <c r="D1218" s="2"/>
      <c r="E1218" s="8"/>
      <c r="F1218" s="16"/>
      <c r="G1218" s="17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T1218" s="2"/>
      <c r="U1218" s="2"/>
      <c r="V1218" s="1"/>
      <c r="W1218" s="2"/>
    </row>
    <row r="1219" spans="2:23" s="3" customFormat="1" x14ac:dyDescent="0.2">
      <c r="B1219" s="2"/>
      <c r="C1219" s="2"/>
      <c r="D1219" s="2"/>
      <c r="E1219" s="8"/>
      <c r="F1219" s="16"/>
      <c r="G1219" s="17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T1219" s="2"/>
      <c r="U1219" s="2"/>
      <c r="V1219" s="1"/>
      <c r="W1219" s="2"/>
    </row>
    <row r="1220" spans="2:23" s="3" customFormat="1" x14ac:dyDescent="0.2">
      <c r="B1220" s="2"/>
      <c r="C1220" s="2"/>
      <c r="D1220" s="2"/>
      <c r="E1220" s="8"/>
      <c r="F1220" s="16"/>
      <c r="G1220" s="17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T1220" s="2"/>
      <c r="U1220" s="2"/>
      <c r="V1220" s="1"/>
      <c r="W1220" s="2"/>
    </row>
    <row r="1221" spans="2:23" s="3" customFormat="1" x14ac:dyDescent="0.2">
      <c r="B1221" s="2"/>
      <c r="C1221" s="2"/>
      <c r="D1221" s="2"/>
      <c r="E1221" s="8"/>
      <c r="F1221" s="16"/>
      <c r="G1221" s="17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T1221" s="2"/>
      <c r="U1221" s="2"/>
      <c r="V1221" s="1"/>
      <c r="W1221" s="2"/>
    </row>
    <row r="1222" spans="2:23" s="3" customFormat="1" x14ac:dyDescent="0.2">
      <c r="B1222" s="2"/>
      <c r="C1222" s="2"/>
      <c r="D1222" s="2"/>
      <c r="E1222" s="8"/>
      <c r="F1222" s="16"/>
      <c r="G1222" s="17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T1222" s="2"/>
      <c r="U1222" s="2"/>
      <c r="V1222" s="1"/>
      <c r="W1222" s="2"/>
    </row>
    <row r="1223" spans="2:23" s="3" customFormat="1" x14ac:dyDescent="0.2">
      <c r="B1223" s="2"/>
      <c r="C1223" s="2"/>
      <c r="D1223" s="2"/>
      <c r="E1223" s="8"/>
      <c r="F1223" s="16"/>
      <c r="G1223" s="17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T1223" s="2"/>
      <c r="U1223" s="2"/>
      <c r="V1223" s="1"/>
      <c r="W1223" s="2"/>
    </row>
    <row r="1224" spans="2:23" s="3" customFormat="1" x14ac:dyDescent="0.2">
      <c r="B1224" s="2"/>
      <c r="C1224" s="2"/>
      <c r="D1224" s="2"/>
      <c r="E1224" s="8"/>
      <c r="F1224" s="23"/>
      <c r="G1224" s="1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T1224" s="2"/>
      <c r="U1224" s="2"/>
      <c r="V1224" s="1"/>
      <c r="W1224" s="2"/>
    </row>
    <row r="1225" spans="2:23" s="3" customFormat="1" x14ac:dyDescent="0.2">
      <c r="B1225" s="2"/>
      <c r="C1225" s="2"/>
      <c r="D1225" s="2"/>
      <c r="E1225" s="8"/>
      <c r="F1225" s="23"/>
      <c r="G1225" s="1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T1225" s="2"/>
      <c r="U1225" s="2"/>
      <c r="V1225" s="1"/>
      <c r="W1225" s="2"/>
    </row>
    <row r="1226" spans="2:23" s="3" customFormat="1" x14ac:dyDescent="0.2">
      <c r="B1226" s="2"/>
      <c r="C1226" s="2"/>
      <c r="D1226" s="2"/>
      <c r="E1226" s="8"/>
      <c r="F1226" s="16"/>
      <c r="G1226" s="17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T1226" s="2"/>
      <c r="U1226" s="2"/>
      <c r="V1226" s="1"/>
      <c r="W1226" s="2"/>
    </row>
    <row r="1227" spans="2:23" s="3" customFormat="1" x14ac:dyDescent="0.2">
      <c r="B1227" s="2"/>
      <c r="C1227" s="2"/>
      <c r="D1227" s="2"/>
      <c r="E1227" s="8"/>
      <c r="F1227" s="16"/>
      <c r="G1227" s="17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T1227" s="2"/>
      <c r="U1227" s="2"/>
      <c r="V1227" s="1"/>
      <c r="W1227" s="2"/>
    </row>
    <row r="1228" spans="2:23" s="3" customFormat="1" x14ac:dyDescent="0.2">
      <c r="B1228" s="2"/>
      <c r="C1228" s="2"/>
      <c r="D1228" s="2"/>
      <c r="E1228" s="8"/>
      <c r="F1228" s="16"/>
      <c r="G1228" s="17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T1228" s="2"/>
      <c r="U1228" s="2"/>
      <c r="V1228" s="1"/>
      <c r="W1228" s="2"/>
    </row>
    <row r="1229" spans="2:23" s="3" customFormat="1" x14ac:dyDescent="0.2">
      <c r="B1229" s="2"/>
      <c r="C1229" s="2"/>
      <c r="D1229" s="2"/>
      <c r="E1229" s="8"/>
      <c r="F1229" s="16"/>
      <c r="G1229" s="17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T1229" s="2"/>
      <c r="U1229" s="2"/>
      <c r="V1229" s="1"/>
      <c r="W1229" s="2"/>
    </row>
    <row r="1230" spans="2:23" s="3" customFormat="1" x14ac:dyDescent="0.2">
      <c r="B1230" s="2"/>
      <c r="C1230" s="2"/>
      <c r="D1230" s="2"/>
      <c r="E1230" s="8"/>
      <c r="F1230" s="23"/>
      <c r="G1230" s="1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T1230" s="2"/>
      <c r="U1230" s="2"/>
      <c r="V1230" s="1"/>
      <c r="W1230" s="2"/>
    </row>
    <row r="1231" spans="2:23" s="3" customFormat="1" x14ac:dyDescent="0.2">
      <c r="B1231" s="2"/>
      <c r="C1231" s="2"/>
      <c r="D1231" s="2"/>
      <c r="E1231" s="8"/>
      <c r="F1231" s="16"/>
      <c r="G1231" s="17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T1231" s="2"/>
      <c r="U1231" s="2"/>
      <c r="V1231" s="1"/>
      <c r="W1231" s="2"/>
    </row>
    <row r="1232" spans="2:23" s="3" customFormat="1" x14ac:dyDescent="0.2">
      <c r="B1232" s="2"/>
      <c r="C1232" s="2"/>
      <c r="D1232" s="2"/>
      <c r="E1232" s="8"/>
      <c r="F1232" s="16"/>
      <c r="G1232" s="17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T1232" s="2"/>
      <c r="U1232" s="2"/>
      <c r="V1232" s="1"/>
      <c r="W1232" s="2"/>
    </row>
    <row r="1233" spans="2:23" s="3" customFormat="1" x14ac:dyDescent="0.2">
      <c r="B1233" s="2"/>
      <c r="C1233" s="2"/>
      <c r="D1233" s="2"/>
      <c r="E1233" s="8"/>
      <c r="F1233" s="16"/>
      <c r="G1233" s="17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T1233" s="2"/>
      <c r="U1233" s="2"/>
      <c r="V1233" s="1"/>
      <c r="W1233" s="2"/>
    </row>
    <row r="1234" spans="2:23" s="3" customFormat="1" x14ac:dyDescent="0.2">
      <c r="B1234" s="2"/>
      <c r="C1234" s="2"/>
      <c r="D1234" s="2"/>
      <c r="E1234" s="8"/>
      <c r="F1234" s="16"/>
      <c r="G1234" s="17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T1234" s="2"/>
      <c r="U1234" s="2"/>
      <c r="V1234" s="1"/>
      <c r="W1234" s="2"/>
    </row>
    <row r="1235" spans="2:23" s="3" customFormat="1" x14ac:dyDescent="0.2">
      <c r="B1235" s="2"/>
      <c r="C1235" s="2"/>
      <c r="D1235" s="2"/>
      <c r="E1235" s="8"/>
      <c r="F1235" s="16"/>
      <c r="G1235" s="17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T1235" s="2"/>
      <c r="U1235" s="2"/>
      <c r="V1235" s="1"/>
      <c r="W1235" s="2"/>
    </row>
    <row r="1236" spans="2:23" s="3" customFormat="1" x14ac:dyDescent="0.2">
      <c r="B1236" s="2"/>
      <c r="C1236" s="2"/>
      <c r="D1236" s="2"/>
      <c r="E1236" s="8"/>
      <c r="F1236" s="16"/>
      <c r="G1236" s="17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T1236" s="2"/>
      <c r="U1236" s="2"/>
      <c r="V1236" s="1"/>
      <c r="W1236" s="2"/>
    </row>
    <row r="1237" spans="2:23" s="3" customFormat="1" x14ac:dyDescent="0.2">
      <c r="B1237" s="2"/>
      <c r="C1237" s="2"/>
      <c r="D1237" s="2"/>
      <c r="E1237" s="8"/>
      <c r="F1237" s="16"/>
      <c r="G1237" s="17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T1237" s="2"/>
      <c r="U1237" s="2"/>
      <c r="V1237" s="1"/>
      <c r="W1237" s="2"/>
    </row>
    <row r="1238" spans="2:23" s="3" customFormat="1" x14ac:dyDescent="0.2">
      <c r="B1238" s="2"/>
      <c r="C1238" s="2"/>
      <c r="D1238" s="2"/>
      <c r="E1238" s="8"/>
      <c r="F1238" s="16"/>
      <c r="G1238" s="17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T1238" s="2"/>
      <c r="U1238" s="2"/>
      <c r="V1238" s="1"/>
      <c r="W1238" s="2"/>
    </row>
    <row r="1239" spans="2:23" s="3" customFormat="1" x14ac:dyDescent="0.2">
      <c r="B1239" s="2"/>
      <c r="C1239" s="2"/>
      <c r="D1239" s="2"/>
      <c r="E1239" s="8"/>
      <c r="F1239" s="16"/>
      <c r="G1239" s="17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T1239" s="2"/>
      <c r="U1239" s="2"/>
      <c r="V1239" s="1"/>
      <c r="W1239" s="2"/>
    </row>
    <row r="1240" spans="2:23" s="3" customFormat="1" x14ac:dyDescent="0.2">
      <c r="B1240" s="2"/>
      <c r="C1240" s="2"/>
      <c r="D1240" s="2"/>
      <c r="E1240" s="8"/>
      <c r="F1240" s="16"/>
      <c r="G1240" s="17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T1240" s="2"/>
      <c r="U1240" s="2"/>
      <c r="V1240" s="1"/>
      <c r="W1240" s="2"/>
    </row>
    <row r="1241" spans="2:23" s="3" customFormat="1" x14ac:dyDescent="0.2">
      <c r="B1241" s="2"/>
      <c r="C1241" s="2"/>
      <c r="D1241" s="2"/>
      <c r="E1241" s="8"/>
      <c r="F1241" s="16"/>
      <c r="G1241" s="17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T1241" s="2"/>
      <c r="U1241" s="2"/>
      <c r="V1241" s="1"/>
      <c r="W1241" s="2"/>
    </row>
    <row r="1242" spans="2:23" s="3" customFormat="1" x14ac:dyDescent="0.2">
      <c r="B1242" s="2"/>
      <c r="C1242" s="2"/>
      <c r="D1242" s="2"/>
      <c r="E1242" s="8"/>
      <c r="F1242" s="16"/>
      <c r="G1242" s="17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T1242" s="2"/>
      <c r="U1242" s="2"/>
      <c r="V1242" s="1"/>
      <c r="W1242" s="2"/>
    </row>
    <row r="1243" spans="2:23" s="3" customFormat="1" x14ac:dyDescent="0.2">
      <c r="B1243" s="2"/>
      <c r="C1243" s="2"/>
      <c r="D1243" s="2"/>
      <c r="E1243" s="8"/>
      <c r="F1243" s="16"/>
      <c r="G1243" s="17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T1243" s="2"/>
      <c r="U1243" s="2"/>
      <c r="V1243" s="1"/>
      <c r="W1243" s="2"/>
    </row>
    <row r="1244" spans="2:23" s="3" customFormat="1" x14ac:dyDescent="0.2">
      <c r="B1244" s="2"/>
      <c r="C1244" s="2"/>
      <c r="D1244" s="2"/>
      <c r="E1244" s="8"/>
      <c r="F1244" s="16"/>
      <c r="G1244" s="17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T1244" s="2"/>
      <c r="U1244" s="2"/>
      <c r="V1244" s="1"/>
      <c r="W1244" s="2"/>
    </row>
    <row r="1245" spans="2:23" s="3" customFormat="1" x14ac:dyDescent="0.2">
      <c r="B1245" s="2"/>
      <c r="C1245" s="2"/>
      <c r="D1245" s="2"/>
      <c r="E1245" s="8"/>
      <c r="F1245" s="16"/>
      <c r="G1245" s="17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T1245" s="2"/>
      <c r="U1245" s="2"/>
      <c r="V1245" s="1"/>
      <c r="W1245" s="2"/>
    </row>
    <row r="1246" spans="2:23" s="3" customFormat="1" x14ac:dyDescent="0.2">
      <c r="B1246" s="2"/>
      <c r="C1246" s="2"/>
      <c r="D1246" s="2"/>
      <c r="E1246" s="8"/>
      <c r="F1246" s="16"/>
      <c r="G1246" s="17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T1246" s="2"/>
      <c r="U1246" s="2"/>
      <c r="V1246" s="1"/>
      <c r="W1246" s="2"/>
    </row>
    <row r="1247" spans="2:23" s="3" customFormat="1" x14ac:dyDescent="0.2">
      <c r="B1247" s="2"/>
      <c r="C1247" s="2"/>
      <c r="D1247" s="2"/>
      <c r="E1247" s="8"/>
      <c r="F1247" s="16"/>
      <c r="G1247" s="17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T1247" s="2"/>
      <c r="U1247" s="2"/>
      <c r="V1247" s="1"/>
      <c r="W1247" s="2"/>
    </row>
    <row r="1248" spans="2:23" s="3" customFormat="1" x14ac:dyDescent="0.2">
      <c r="B1248" s="2"/>
      <c r="C1248" s="2"/>
      <c r="D1248" s="2"/>
      <c r="E1248" s="8"/>
      <c r="F1248" s="16"/>
      <c r="G1248" s="17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T1248" s="2"/>
      <c r="U1248" s="2"/>
      <c r="V1248" s="1"/>
      <c r="W1248" s="2"/>
    </row>
    <row r="1249" spans="2:23" s="3" customFormat="1" x14ac:dyDescent="0.2">
      <c r="B1249" s="2"/>
      <c r="C1249" s="2"/>
      <c r="D1249" s="2"/>
      <c r="E1249" s="8"/>
      <c r="F1249" s="16"/>
      <c r="G1249" s="17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T1249" s="2"/>
      <c r="U1249" s="2"/>
      <c r="V1249" s="1"/>
      <c r="W1249" s="2"/>
    </row>
    <row r="1250" spans="2:23" s="3" customFormat="1" x14ac:dyDescent="0.2">
      <c r="B1250" s="2"/>
      <c r="C1250" s="2"/>
      <c r="D1250" s="2"/>
      <c r="E1250" s="8"/>
      <c r="F1250" s="16"/>
      <c r="G1250" s="17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T1250" s="2"/>
      <c r="U1250" s="2"/>
      <c r="V1250" s="1"/>
      <c r="W1250" s="2"/>
    </row>
    <row r="1251" spans="2:23" s="3" customFormat="1" x14ac:dyDescent="0.2">
      <c r="B1251" s="2"/>
      <c r="C1251" s="2"/>
      <c r="D1251" s="2"/>
      <c r="E1251" s="8"/>
      <c r="F1251" s="16"/>
      <c r="G1251" s="17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T1251" s="2"/>
      <c r="U1251" s="2"/>
      <c r="V1251" s="1"/>
      <c r="W1251" s="2"/>
    </row>
    <row r="1252" spans="2:23" s="3" customFormat="1" x14ac:dyDescent="0.2">
      <c r="B1252" s="2"/>
      <c r="C1252" s="2"/>
      <c r="D1252" s="2"/>
      <c r="E1252" s="8"/>
      <c r="F1252" s="16"/>
      <c r="G1252" s="17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T1252" s="2"/>
      <c r="U1252" s="2"/>
      <c r="V1252" s="1"/>
      <c r="W1252" s="2"/>
    </row>
    <row r="1253" spans="2:23" s="3" customFormat="1" x14ac:dyDescent="0.2">
      <c r="B1253" s="2"/>
      <c r="C1253" s="2"/>
      <c r="D1253" s="2"/>
      <c r="E1253" s="8"/>
      <c r="F1253" s="16"/>
      <c r="G1253" s="17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T1253" s="2"/>
      <c r="U1253" s="2"/>
      <c r="V1253" s="1"/>
      <c r="W1253" s="2"/>
    </row>
    <row r="1254" spans="2:23" s="3" customFormat="1" x14ac:dyDescent="0.2">
      <c r="B1254" s="2"/>
      <c r="C1254" s="2"/>
      <c r="D1254" s="2"/>
      <c r="E1254" s="8"/>
      <c r="F1254" s="16"/>
      <c r="G1254" s="17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T1254" s="2"/>
      <c r="U1254" s="2"/>
      <c r="V1254" s="1"/>
      <c r="W1254" s="2"/>
    </row>
    <row r="1255" spans="2:23" s="3" customFormat="1" x14ac:dyDescent="0.2">
      <c r="B1255" s="2"/>
      <c r="C1255" s="2"/>
      <c r="D1255" s="2"/>
      <c r="E1255" s="8"/>
      <c r="F1255" s="16"/>
      <c r="G1255" s="17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T1255" s="2"/>
      <c r="U1255" s="2"/>
      <c r="V1255" s="1"/>
      <c r="W1255" s="2"/>
    </row>
    <row r="1256" spans="2:23" s="3" customFormat="1" x14ac:dyDescent="0.2">
      <c r="B1256" s="2"/>
      <c r="C1256" s="2"/>
      <c r="D1256" s="2"/>
      <c r="E1256" s="8"/>
      <c r="F1256" s="16"/>
      <c r="G1256" s="17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T1256" s="2"/>
      <c r="U1256" s="2"/>
      <c r="V1256" s="1"/>
      <c r="W1256" s="2"/>
    </row>
    <row r="1257" spans="2:23" s="3" customFormat="1" x14ac:dyDescent="0.2">
      <c r="B1257" s="2"/>
      <c r="C1257" s="2"/>
      <c r="D1257" s="2"/>
      <c r="E1257" s="8"/>
      <c r="F1257" s="16"/>
      <c r="G1257" s="17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T1257" s="2"/>
      <c r="U1257" s="2"/>
      <c r="V1257" s="1"/>
      <c r="W1257" s="2"/>
    </row>
    <row r="1258" spans="2:23" s="3" customFormat="1" x14ac:dyDescent="0.2">
      <c r="B1258" s="2"/>
      <c r="C1258" s="2"/>
      <c r="D1258" s="2"/>
      <c r="E1258" s="8"/>
      <c r="F1258" s="16"/>
      <c r="G1258" s="17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T1258" s="2"/>
      <c r="U1258" s="2"/>
      <c r="V1258" s="1"/>
      <c r="W1258" s="2"/>
    </row>
    <row r="1259" spans="2:23" s="3" customFormat="1" x14ac:dyDescent="0.2">
      <c r="B1259" s="2"/>
      <c r="C1259" s="2"/>
      <c r="D1259" s="2"/>
      <c r="E1259" s="8"/>
      <c r="F1259" s="16"/>
      <c r="G1259" s="17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T1259" s="2"/>
      <c r="U1259" s="2"/>
      <c r="V1259" s="1"/>
      <c r="W1259" s="2"/>
    </row>
    <row r="1260" spans="2:23" s="3" customFormat="1" x14ac:dyDescent="0.2">
      <c r="B1260" s="2"/>
      <c r="C1260" s="2"/>
      <c r="D1260" s="2"/>
      <c r="E1260" s="8"/>
      <c r="F1260" s="16"/>
      <c r="G1260" s="17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T1260" s="2"/>
      <c r="U1260" s="2"/>
      <c r="V1260" s="1"/>
      <c r="W1260" s="2"/>
    </row>
    <row r="1261" spans="2:23" s="3" customFormat="1" x14ac:dyDescent="0.2">
      <c r="B1261" s="2"/>
      <c r="C1261" s="2"/>
      <c r="D1261" s="2"/>
      <c r="E1261" s="8"/>
      <c r="F1261" s="16"/>
      <c r="G1261" s="17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T1261" s="2"/>
      <c r="U1261" s="2"/>
      <c r="V1261" s="1"/>
      <c r="W1261" s="2"/>
    </row>
    <row r="1262" spans="2:23" s="3" customFormat="1" x14ac:dyDescent="0.2">
      <c r="B1262" s="2"/>
      <c r="C1262" s="2"/>
      <c r="D1262" s="2"/>
      <c r="E1262" s="8"/>
      <c r="F1262" s="16"/>
      <c r="G1262" s="17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T1262" s="2"/>
      <c r="U1262" s="2"/>
      <c r="V1262" s="1"/>
      <c r="W1262" s="2"/>
    </row>
    <row r="1263" spans="2:23" s="3" customFormat="1" x14ac:dyDescent="0.2">
      <c r="B1263" s="2"/>
      <c r="C1263" s="2"/>
      <c r="D1263" s="2"/>
      <c r="E1263" s="8"/>
      <c r="F1263" s="16"/>
      <c r="G1263" s="17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T1263" s="2"/>
      <c r="U1263" s="2"/>
      <c r="V1263" s="1"/>
      <c r="W1263" s="2"/>
    </row>
    <row r="1264" spans="2:23" s="3" customFormat="1" x14ac:dyDescent="0.2">
      <c r="B1264" s="2"/>
      <c r="C1264" s="2"/>
      <c r="D1264" s="2"/>
      <c r="E1264" s="8"/>
      <c r="F1264" s="16"/>
      <c r="G1264" s="17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T1264" s="2"/>
      <c r="U1264" s="2"/>
      <c r="V1264" s="1"/>
      <c r="W1264" s="2"/>
    </row>
    <row r="1265" spans="2:23" s="3" customFormat="1" x14ac:dyDescent="0.2">
      <c r="B1265" s="2"/>
      <c r="C1265" s="2"/>
      <c r="D1265" s="2"/>
      <c r="E1265" s="8"/>
      <c r="F1265" s="16"/>
      <c r="G1265" s="17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T1265" s="2"/>
      <c r="U1265" s="2"/>
      <c r="V1265" s="1"/>
      <c r="W1265" s="2"/>
    </row>
    <row r="1266" spans="2:23" s="3" customFormat="1" x14ac:dyDescent="0.2">
      <c r="B1266" s="2"/>
      <c r="C1266" s="2"/>
      <c r="D1266" s="2"/>
      <c r="E1266" s="8"/>
      <c r="F1266" s="16"/>
      <c r="G1266" s="17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T1266" s="2"/>
      <c r="U1266" s="2"/>
      <c r="V1266" s="1"/>
      <c r="W1266" s="2"/>
    </row>
    <row r="1267" spans="2:23" s="3" customFormat="1" x14ac:dyDescent="0.2">
      <c r="B1267" s="2"/>
      <c r="C1267" s="2"/>
      <c r="D1267" s="2"/>
      <c r="E1267" s="8"/>
      <c r="F1267" s="16"/>
      <c r="G1267" s="17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T1267" s="2"/>
      <c r="U1267" s="2"/>
      <c r="V1267" s="1"/>
      <c r="W1267" s="2"/>
    </row>
    <row r="1268" spans="2:23" s="3" customFormat="1" x14ac:dyDescent="0.2">
      <c r="B1268" s="2"/>
      <c r="C1268" s="2"/>
      <c r="D1268" s="2"/>
      <c r="E1268" s="8"/>
      <c r="F1268" s="16"/>
      <c r="G1268" s="17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T1268" s="2"/>
      <c r="U1268" s="2"/>
      <c r="V1268" s="1"/>
      <c r="W1268" s="2"/>
    </row>
    <row r="1269" spans="2:23" s="3" customFormat="1" x14ac:dyDescent="0.2">
      <c r="B1269" s="2"/>
      <c r="C1269" s="2"/>
      <c r="D1269" s="2"/>
      <c r="E1269" s="8"/>
      <c r="F1269" s="23"/>
      <c r="G1269" s="1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T1269" s="2"/>
      <c r="U1269" s="2"/>
      <c r="V1269" s="1"/>
      <c r="W1269" s="2"/>
    </row>
    <row r="1270" spans="2:23" s="3" customFormat="1" x14ac:dyDescent="0.2">
      <c r="B1270" s="2"/>
      <c r="C1270" s="2"/>
      <c r="D1270" s="2"/>
      <c r="E1270" s="8"/>
      <c r="F1270" s="16"/>
      <c r="G1270" s="17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T1270" s="2"/>
      <c r="U1270" s="2"/>
      <c r="V1270" s="1"/>
      <c r="W1270" s="2"/>
    </row>
    <row r="1271" spans="2:23" s="3" customFormat="1" x14ac:dyDescent="0.2">
      <c r="B1271" s="2"/>
      <c r="C1271" s="2"/>
      <c r="D1271" s="2"/>
      <c r="E1271" s="8"/>
      <c r="F1271" s="23"/>
      <c r="G1271" s="1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T1271" s="2"/>
      <c r="U1271" s="2"/>
      <c r="V1271" s="1"/>
      <c r="W1271" s="2"/>
    </row>
    <row r="1272" spans="2:23" s="3" customFormat="1" x14ac:dyDescent="0.2">
      <c r="B1272" s="2"/>
      <c r="C1272" s="2"/>
      <c r="D1272" s="2"/>
      <c r="E1272" s="8"/>
      <c r="F1272" s="16"/>
      <c r="G1272" s="17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T1272" s="2"/>
      <c r="U1272" s="2"/>
      <c r="V1272" s="1"/>
      <c r="W1272" s="2"/>
    </row>
    <row r="1273" spans="2:23" s="3" customFormat="1" x14ac:dyDescent="0.2">
      <c r="B1273" s="2"/>
      <c r="C1273" s="2"/>
      <c r="D1273" s="2"/>
      <c r="E1273" s="8"/>
      <c r="F1273" s="16"/>
      <c r="G1273" s="17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T1273" s="2"/>
      <c r="U1273" s="2"/>
      <c r="V1273" s="1"/>
      <c r="W1273" s="2"/>
    </row>
    <row r="1274" spans="2:23" s="3" customFormat="1" x14ac:dyDescent="0.2">
      <c r="B1274" s="2"/>
      <c r="C1274" s="2"/>
      <c r="D1274" s="2"/>
      <c r="E1274" s="8"/>
      <c r="F1274" s="23"/>
      <c r="G1274" s="1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T1274" s="2"/>
      <c r="U1274" s="2"/>
      <c r="V1274" s="1"/>
      <c r="W1274" s="2"/>
    </row>
    <row r="1275" spans="2:23" s="3" customFormat="1" x14ac:dyDescent="0.2">
      <c r="B1275" s="2"/>
      <c r="C1275" s="2"/>
      <c r="D1275" s="2"/>
      <c r="E1275" s="8"/>
      <c r="F1275" s="16"/>
      <c r="G1275" s="17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T1275" s="2"/>
      <c r="U1275" s="2"/>
      <c r="V1275" s="1"/>
      <c r="W1275" s="2"/>
    </row>
    <row r="1276" spans="2:23" s="3" customFormat="1" x14ac:dyDescent="0.2">
      <c r="B1276" s="2"/>
      <c r="C1276" s="2"/>
      <c r="D1276" s="2"/>
      <c r="E1276" s="8"/>
      <c r="F1276" s="16"/>
      <c r="G1276" s="17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T1276" s="2"/>
      <c r="U1276" s="2"/>
      <c r="V1276" s="1"/>
      <c r="W1276" s="2"/>
    </row>
    <row r="1277" spans="2:23" s="3" customFormat="1" x14ac:dyDescent="0.2">
      <c r="B1277" s="2"/>
      <c r="C1277" s="2"/>
      <c r="D1277" s="2"/>
      <c r="E1277" s="8"/>
      <c r="F1277" s="16"/>
      <c r="G1277" s="17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T1277" s="2"/>
      <c r="U1277" s="2"/>
      <c r="V1277" s="1"/>
      <c r="W1277" s="2"/>
    </row>
    <row r="1278" spans="2:23" s="3" customFormat="1" x14ac:dyDescent="0.2">
      <c r="B1278" s="2"/>
      <c r="C1278" s="2"/>
      <c r="D1278" s="2"/>
      <c r="E1278" s="8"/>
      <c r="F1278" s="16"/>
      <c r="G1278" s="17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T1278" s="2"/>
      <c r="U1278" s="2"/>
      <c r="V1278" s="1"/>
      <c r="W1278" s="2"/>
    </row>
    <row r="1279" spans="2:23" s="3" customFormat="1" x14ac:dyDescent="0.2">
      <c r="B1279" s="2"/>
      <c r="C1279" s="2"/>
      <c r="D1279" s="2"/>
      <c r="E1279" s="8"/>
      <c r="F1279" s="16"/>
      <c r="G1279" s="17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T1279" s="2"/>
      <c r="U1279" s="2"/>
      <c r="V1279" s="1"/>
      <c r="W1279" s="2"/>
    </row>
    <row r="1280" spans="2:23" s="3" customFormat="1" x14ac:dyDescent="0.2">
      <c r="B1280" s="2"/>
      <c r="C1280" s="2"/>
      <c r="D1280" s="2"/>
      <c r="E1280" s="8"/>
      <c r="F1280" s="23"/>
      <c r="G1280" s="1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T1280" s="2"/>
      <c r="U1280" s="2"/>
      <c r="V1280" s="1"/>
      <c r="W1280" s="2"/>
    </row>
    <row r="1281" spans="2:23" s="3" customFormat="1" x14ac:dyDescent="0.2">
      <c r="B1281" s="2"/>
      <c r="C1281" s="2"/>
      <c r="D1281" s="2"/>
      <c r="E1281" s="8"/>
      <c r="F1281" s="16"/>
      <c r="G1281" s="17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T1281" s="2"/>
      <c r="U1281" s="2"/>
      <c r="V1281" s="1"/>
      <c r="W1281" s="2"/>
    </row>
    <row r="1282" spans="2:23" s="3" customFormat="1" x14ac:dyDescent="0.2">
      <c r="B1282" s="2"/>
      <c r="C1282" s="2"/>
      <c r="D1282" s="2"/>
      <c r="E1282" s="8"/>
      <c r="F1282" s="23"/>
      <c r="G1282" s="1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T1282" s="2"/>
      <c r="U1282" s="2"/>
      <c r="V1282" s="1"/>
      <c r="W1282" s="2"/>
    </row>
    <row r="1283" spans="2:23" s="3" customFormat="1" x14ac:dyDescent="0.2">
      <c r="B1283" s="2"/>
      <c r="C1283" s="2"/>
      <c r="D1283" s="2"/>
      <c r="E1283" s="8"/>
      <c r="F1283" s="16"/>
      <c r="G1283" s="17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T1283" s="2"/>
      <c r="U1283" s="2"/>
      <c r="V1283" s="1"/>
      <c r="W1283" s="2"/>
    </row>
    <row r="1284" spans="2:23" s="3" customFormat="1" x14ac:dyDescent="0.2">
      <c r="B1284" s="2"/>
      <c r="C1284" s="2"/>
      <c r="D1284" s="2"/>
      <c r="E1284" s="8"/>
      <c r="F1284" s="16"/>
      <c r="G1284" s="17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T1284" s="2"/>
      <c r="U1284" s="2"/>
      <c r="V1284" s="1"/>
      <c r="W1284" s="2"/>
    </row>
    <row r="1285" spans="2:23" s="3" customFormat="1" x14ac:dyDescent="0.2">
      <c r="B1285" s="2"/>
      <c r="C1285" s="2"/>
      <c r="D1285" s="2"/>
      <c r="E1285" s="8"/>
      <c r="F1285" s="16"/>
      <c r="G1285" s="17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T1285" s="2"/>
      <c r="U1285" s="2"/>
      <c r="V1285" s="1"/>
      <c r="W1285" s="2"/>
    </row>
    <row r="1286" spans="2:23" s="3" customFormat="1" x14ac:dyDescent="0.2">
      <c r="B1286" s="2"/>
      <c r="C1286" s="2"/>
      <c r="D1286" s="2"/>
      <c r="E1286" s="8"/>
      <c r="F1286" s="23"/>
      <c r="G1286" s="1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T1286" s="2"/>
      <c r="U1286" s="2"/>
      <c r="V1286" s="1"/>
      <c r="W1286" s="2"/>
    </row>
    <row r="1287" spans="2:23" s="3" customFormat="1" x14ac:dyDescent="0.2">
      <c r="B1287" s="2"/>
      <c r="C1287" s="2"/>
      <c r="D1287" s="2"/>
      <c r="E1287" s="8"/>
      <c r="F1287" s="56"/>
      <c r="G1287" s="57"/>
      <c r="H1287" s="56"/>
      <c r="I1287" s="56"/>
      <c r="J1287" s="56"/>
      <c r="K1287" s="56"/>
      <c r="L1287" s="56"/>
      <c r="M1287" s="56"/>
      <c r="N1287" s="56"/>
      <c r="O1287" s="56"/>
      <c r="P1287" s="56"/>
      <c r="Q1287" s="56"/>
      <c r="R1287" s="56"/>
      <c r="T1287" s="2"/>
      <c r="U1287" s="2"/>
      <c r="V1287" s="1"/>
      <c r="W1287" s="2"/>
    </row>
    <row r="1288" spans="2:23" s="3" customFormat="1" x14ac:dyDescent="0.2">
      <c r="B1288" s="2"/>
      <c r="C1288" s="2"/>
      <c r="D1288" s="2"/>
      <c r="E1288" s="8"/>
      <c r="F1288" s="16"/>
      <c r="G1288" s="17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T1288" s="2"/>
      <c r="U1288" s="2"/>
      <c r="V1288" s="1"/>
      <c r="W1288" s="2"/>
    </row>
    <row r="1289" spans="2:23" s="3" customFormat="1" x14ac:dyDescent="0.2">
      <c r="B1289" s="2"/>
      <c r="C1289" s="2"/>
      <c r="D1289" s="2"/>
      <c r="E1289" s="8"/>
      <c r="F1289" s="16"/>
      <c r="G1289" s="17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T1289" s="2"/>
      <c r="U1289" s="2"/>
      <c r="V1289" s="1"/>
      <c r="W1289" s="2"/>
    </row>
    <row r="1290" spans="2:23" s="3" customFormat="1" x14ac:dyDescent="0.2">
      <c r="B1290" s="2"/>
      <c r="C1290" s="2"/>
      <c r="D1290" s="2"/>
      <c r="E1290" s="8"/>
      <c r="F1290" s="16"/>
      <c r="G1290" s="17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T1290" s="2"/>
      <c r="U1290" s="2"/>
      <c r="V1290" s="1"/>
      <c r="W1290" s="2"/>
    </row>
    <row r="1291" spans="2:23" s="3" customFormat="1" x14ac:dyDescent="0.2">
      <c r="B1291" s="2"/>
      <c r="C1291" s="2"/>
      <c r="D1291" s="2"/>
      <c r="E1291" s="8"/>
      <c r="F1291" s="16"/>
      <c r="G1291" s="17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T1291" s="2"/>
      <c r="U1291" s="2"/>
      <c r="V1291" s="1"/>
      <c r="W1291" s="2"/>
    </row>
    <row r="1292" spans="2:23" s="3" customFormat="1" x14ac:dyDescent="0.2">
      <c r="B1292" s="2"/>
      <c r="C1292" s="2"/>
      <c r="D1292" s="2"/>
      <c r="E1292" s="8"/>
      <c r="F1292" s="16"/>
      <c r="G1292" s="17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T1292" s="2"/>
      <c r="U1292" s="2"/>
      <c r="V1292" s="1"/>
      <c r="W1292" s="2"/>
    </row>
    <row r="1293" spans="2:23" s="3" customFormat="1" x14ac:dyDescent="0.2">
      <c r="B1293" s="2"/>
      <c r="C1293" s="2"/>
      <c r="D1293" s="2"/>
      <c r="E1293" s="8"/>
      <c r="F1293" s="16"/>
      <c r="G1293" s="17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T1293" s="2"/>
      <c r="U1293" s="2"/>
      <c r="V1293" s="1"/>
      <c r="W1293" s="2"/>
    </row>
    <row r="1294" spans="2:23" s="3" customFormat="1" x14ac:dyDescent="0.2">
      <c r="B1294" s="2"/>
      <c r="C1294" s="2"/>
      <c r="D1294" s="2"/>
      <c r="E1294" s="8"/>
      <c r="F1294" s="16"/>
      <c r="G1294" s="17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T1294" s="2"/>
      <c r="U1294" s="2"/>
      <c r="V1294" s="1"/>
      <c r="W1294" s="2"/>
    </row>
    <row r="1295" spans="2:23" s="3" customFormat="1" x14ac:dyDescent="0.2">
      <c r="B1295" s="2"/>
      <c r="C1295" s="2"/>
      <c r="D1295" s="2"/>
      <c r="E1295" s="8"/>
      <c r="F1295" s="16"/>
      <c r="G1295" s="17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T1295" s="2"/>
      <c r="U1295" s="2"/>
      <c r="V1295" s="1"/>
      <c r="W1295" s="2"/>
    </row>
    <row r="1296" spans="2:23" s="3" customFormat="1" x14ac:dyDescent="0.2">
      <c r="B1296" s="2"/>
      <c r="C1296" s="2"/>
      <c r="D1296" s="2"/>
      <c r="E1296" s="8"/>
      <c r="F1296" s="16"/>
      <c r="G1296" s="17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T1296" s="2"/>
      <c r="U1296" s="2"/>
      <c r="V1296" s="1"/>
      <c r="W1296" s="2"/>
    </row>
    <row r="1297" spans="2:23" s="3" customFormat="1" x14ac:dyDescent="0.2">
      <c r="B1297" s="2"/>
      <c r="C1297" s="2"/>
      <c r="D1297" s="2"/>
      <c r="E1297" s="8"/>
      <c r="F1297" s="16"/>
      <c r="G1297" s="17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T1297" s="2"/>
      <c r="U1297" s="2"/>
      <c r="V1297" s="1"/>
      <c r="W1297" s="2"/>
    </row>
    <row r="1298" spans="2:23" s="3" customFormat="1" x14ac:dyDescent="0.2">
      <c r="B1298" s="2"/>
      <c r="C1298" s="2"/>
      <c r="D1298" s="2"/>
      <c r="E1298" s="8"/>
      <c r="F1298" s="16"/>
      <c r="G1298" s="17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T1298" s="2"/>
      <c r="U1298" s="2"/>
      <c r="V1298" s="1"/>
      <c r="W1298" s="2"/>
    </row>
    <row r="1299" spans="2:23" s="3" customFormat="1" x14ac:dyDescent="0.2">
      <c r="B1299" s="2"/>
      <c r="C1299" s="2"/>
      <c r="D1299" s="2"/>
      <c r="E1299" s="8"/>
      <c r="F1299" s="16"/>
      <c r="G1299" s="17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T1299" s="2"/>
      <c r="U1299" s="2"/>
      <c r="V1299" s="1"/>
      <c r="W1299" s="2"/>
    </row>
    <row r="1300" spans="2:23" s="3" customFormat="1" x14ac:dyDescent="0.2">
      <c r="B1300" s="2"/>
      <c r="C1300" s="2"/>
      <c r="D1300" s="2"/>
      <c r="E1300" s="8"/>
      <c r="F1300" s="16"/>
      <c r="G1300" s="17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T1300" s="2"/>
      <c r="U1300" s="2"/>
      <c r="V1300" s="1"/>
      <c r="W1300" s="2"/>
    </row>
    <row r="1301" spans="2:23" s="3" customFormat="1" x14ac:dyDescent="0.2">
      <c r="B1301" s="2"/>
      <c r="C1301" s="2"/>
      <c r="D1301" s="2"/>
      <c r="E1301" s="8"/>
      <c r="F1301" s="16"/>
      <c r="G1301" s="17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T1301" s="2"/>
      <c r="U1301" s="2"/>
      <c r="V1301" s="1"/>
      <c r="W1301" s="2"/>
    </row>
    <row r="1302" spans="2:23" s="3" customFormat="1" x14ac:dyDescent="0.2">
      <c r="B1302" s="2"/>
      <c r="C1302" s="2"/>
      <c r="D1302" s="2"/>
      <c r="E1302" s="8"/>
      <c r="F1302" s="16"/>
      <c r="G1302" s="17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T1302" s="2"/>
      <c r="U1302" s="2"/>
      <c r="V1302" s="1"/>
      <c r="W1302" s="2"/>
    </row>
    <row r="1303" spans="2:23" s="3" customFormat="1" x14ac:dyDescent="0.2">
      <c r="B1303" s="2"/>
      <c r="C1303" s="2"/>
      <c r="D1303" s="2"/>
      <c r="E1303" s="8"/>
      <c r="F1303" s="16"/>
      <c r="G1303" s="17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T1303" s="2"/>
      <c r="U1303" s="2"/>
      <c r="V1303" s="1"/>
      <c r="W1303" s="2"/>
    </row>
    <row r="1304" spans="2:23" s="3" customFormat="1" x14ac:dyDescent="0.2">
      <c r="B1304" s="2"/>
      <c r="C1304" s="2"/>
      <c r="D1304" s="2"/>
      <c r="E1304" s="8"/>
      <c r="F1304" s="16"/>
      <c r="G1304" s="17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T1304" s="2"/>
      <c r="U1304" s="2"/>
      <c r="V1304" s="1"/>
      <c r="W1304" s="2"/>
    </row>
    <row r="1305" spans="2:23" s="3" customFormat="1" x14ac:dyDescent="0.2">
      <c r="B1305" s="2"/>
      <c r="C1305" s="2"/>
      <c r="D1305" s="2"/>
      <c r="E1305" s="8"/>
      <c r="F1305" s="16"/>
      <c r="G1305" s="17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T1305" s="2"/>
      <c r="U1305" s="2"/>
      <c r="V1305" s="1"/>
      <c r="W1305" s="2"/>
    </row>
    <row r="1306" spans="2:23" s="3" customFormat="1" x14ac:dyDescent="0.2">
      <c r="B1306" s="2"/>
      <c r="C1306" s="2"/>
      <c r="D1306" s="2"/>
      <c r="E1306" s="8"/>
      <c r="F1306" s="16"/>
      <c r="G1306" s="17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T1306" s="2"/>
      <c r="U1306" s="2"/>
      <c r="V1306" s="1"/>
      <c r="W1306" s="2"/>
    </row>
    <row r="1307" spans="2:23" s="3" customFormat="1" x14ac:dyDescent="0.2">
      <c r="B1307" s="2"/>
      <c r="C1307" s="2"/>
      <c r="D1307" s="2"/>
      <c r="E1307" s="8"/>
      <c r="F1307" s="16"/>
      <c r="G1307" s="17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T1307" s="2"/>
      <c r="U1307" s="2"/>
      <c r="V1307" s="1"/>
      <c r="W1307" s="2"/>
    </row>
    <row r="1308" spans="2:23" s="3" customFormat="1" x14ac:dyDescent="0.2">
      <c r="B1308" s="2"/>
      <c r="C1308" s="2"/>
      <c r="D1308" s="2"/>
      <c r="E1308" s="8"/>
      <c r="F1308" s="16"/>
      <c r="G1308" s="17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T1308" s="2"/>
      <c r="U1308" s="2"/>
      <c r="V1308" s="1"/>
      <c r="W1308" s="2"/>
    </row>
    <row r="1309" spans="2:23" s="3" customFormat="1" x14ac:dyDescent="0.2">
      <c r="B1309" s="2"/>
      <c r="C1309" s="2"/>
      <c r="D1309" s="2"/>
      <c r="E1309" s="8"/>
      <c r="F1309" s="16"/>
      <c r="G1309" s="17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T1309" s="2"/>
      <c r="U1309" s="2"/>
      <c r="V1309" s="1"/>
      <c r="W1309" s="2"/>
    </row>
    <row r="1310" spans="2:23" s="3" customFormat="1" x14ac:dyDescent="0.2">
      <c r="B1310" s="2"/>
      <c r="C1310" s="2"/>
      <c r="D1310" s="2"/>
      <c r="E1310" s="8"/>
      <c r="F1310" s="16"/>
      <c r="G1310" s="17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T1310" s="2"/>
      <c r="U1310" s="2"/>
      <c r="V1310" s="1"/>
      <c r="W1310" s="2"/>
    </row>
    <row r="1311" spans="2:23" s="3" customFormat="1" x14ac:dyDescent="0.2">
      <c r="B1311" s="2"/>
      <c r="C1311" s="2"/>
      <c r="D1311" s="2"/>
      <c r="E1311" s="8"/>
      <c r="F1311" s="16"/>
      <c r="G1311" s="17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T1311" s="2"/>
      <c r="U1311" s="2"/>
      <c r="V1311" s="1"/>
      <c r="W1311" s="2"/>
    </row>
    <row r="1312" spans="2:23" s="3" customFormat="1" x14ac:dyDescent="0.2">
      <c r="B1312" s="2"/>
      <c r="C1312" s="2"/>
      <c r="D1312" s="2"/>
      <c r="E1312" s="8"/>
      <c r="F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T1312" s="2"/>
      <c r="U1312" s="2"/>
      <c r="V1312" s="1"/>
      <c r="W1312" s="2"/>
    </row>
    <row r="1313" spans="2:23" s="3" customFormat="1" x14ac:dyDescent="0.2">
      <c r="B1313" s="2"/>
      <c r="C1313" s="2"/>
      <c r="D1313" s="2"/>
      <c r="E1313" s="8"/>
      <c r="F1313" s="16"/>
      <c r="G1313" s="17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T1313" s="2"/>
      <c r="U1313" s="2"/>
      <c r="V1313" s="1"/>
      <c r="W1313" s="2"/>
    </row>
    <row r="1314" spans="2:23" s="3" customFormat="1" x14ac:dyDescent="0.2">
      <c r="B1314" s="2"/>
      <c r="C1314" s="2"/>
      <c r="D1314" s="2"/>
      <c r="E1314" s="8"/>
      <c r="F1314" s="16"/>
      <c r="G1314" s="17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T1314" s="2"/>
      <c r="U1314" s="2"/>
      <c r="V1314" s="1"/>
      <c r="W1314" s="2"/>
    </row>
    <row r="1315" spans="2:23" s="3" customFormat="1" x14ac:dyDescent="0.2">
      <c r="B1315" s="2"/>
      <c r="C1315" s="2"/>
      <c r="D1315" s="2"/>
      <c r="E1315" s="8"/>
      <c r="F1315" s="16"/>
      <c r="G1315" s="17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T1315" s="2"/>
      <c r="U1315" s="2"/>
      <c r="V1315" s="1"/>
      <c r="W1315" s="2"/>
    </row>
    <row r="1316" spans="2:23" s="3" customFormat="1" x14ac:dyDescent="0.2">
      <c r="B1316" s="2"/>
      <c r="C1316" s="2"/>
      <c r="D1316" s="2"/>
      <c r="E1316" s="8"/>
      <c r="F1316" s="16"/>
      <c r="G1316" s="17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T1316" s="2"/>
      <c r="U1316" s="2"/>
      <c r="V1316" s="1"/>
      <c r="W1316" s="2"/>
    </row>
    <row r="1317" spans="2:23" s="3" customFormat="1" x14ac:dyDescent="0.2">
      <c r="B1317" s="2"/>
      <c r="C1317" s="2"/>
      <c r="D1317" s="2"/>
      <c r="E1317" s="8"/>
      <c r="F1317" s="16"/>
      <c r="G1317" s="17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T1317" s="2"/>
      <c r="U1317" s="2"/>
      <c r="V1317" s="1"/>
      <c r="W1317" s="2"/>
    </row>
    <row r="1318" spans="2:23" s="3" customFormat="1" x14ac:dyDescent="0.2">
      <c r="B1318" s="2"/>
      <c r="C1318" s="2"/>
      <c r="D1318" s="2"/>
      <c r="E1318" s="8"/>
      <c r="F1318" s="16"/>
      <c r="G1318" s="17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T1318" s="2"/>
      <c r="U1318" s="2"/>
      <c r="V1318" s="1"/>
      <c r="W1318" s="2"/>
    </row>
    <row r="1319" spans="2:23" s="3" customFormat="1" x14ac:dyDescent="0.2">
      <c r="B1319" s="2"/>
      <c r="C1319" s="2"/>
      <c r="D1319" s="2"/>
      <c r="E1319" s="8"/>
      <c r="F1319" s="16"/>
      <c r="G1319" s="17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T1319" s="2"/>
      <c r="U1319" s="2"/>
      <c r="V1319" s="1"/>
      <c r="W1319" s="2"/>
    </row>
    <row r="1320" spans="2:23" s="3" customFormat="1" x14ac:dyDescent="0.2">
      <c r="B1320" s="2"/>
      <c r="C1320" s="2"/>
      <c r="D1320" s="2"/>
      <c r="E1320" s="8"/>
      <c r="F1320" s="16"/>
      <c r="G1320" s="17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T1320" s="2"/>
      <c r="U1320" s="2"/>
      <c r="V1320" s="1"/>
      <c r="W1320" s="2"/>
    </row>
    <row r="1321" spans="2:23" s="3" customFormat="1" x14ac:dyDescent="0.2">
      <c r="B1321" s="2"/>
      <c r="C1321" s="2"/>
      <c r="D1321" s="2"/>
      <c r="E1321" s="8"/>
      <c r="F1321" s="16"/>
      <c r="G1321" s="17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T1321" s="2"/>
      <c r="U1321" s="2"/>
      <c r="V1321" s="1"/>
      <c r="W1321" s="2"/>
    </row>
    <row r="1322" spans="2:23" s="3" customFormat="1" x14ac:dyDescent="0.2">
      <c r="B1322" s="2"/>
      <c r="C1322" s="2"/>
      <c r="D1322" s="2"/>
      <c r="E1322" s="8"/>
      <c r="F1322" s="16"/>
      <c r="G1322" s="17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T1322" s="2"/>
      <c r="U1322" s="2"/>
      <c r="V1322" s="1"/>
      <c r="W1322" s="2"/>
    </row>
    <row r="1323" spans="2:23" s="3" customFormat="1" x14ac:dyDescent="0.2">
      <c r="B1323" s="2"/>
      <c r="C1323" s="2"/>
      <c r="D1323" s="2"/>
      <c r="E1323" s="8"/>
      <c r="F1323" s="16"/>
      <c r="G1323" s="17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T1323" s="2"/>
      <c r="U1323" s="2"/>
      <c r="V1323" s="1"/>
      <c r="W1323" s="2"/>
    </row>
    <row r="1324" spans="2:23" s="3" customFormat="1" x14ac:dyDescent="0.2">
      <c r="B1324" s="2"/>
      <c r="C1324" s="2"/>
      <c r="D1324" s="2"/>
      <c r="E1324" s="8"/>
      <c r="F1324" s="16"/>
      <c r="G1324" s="17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T1324" s="2"/>
      <c r="U1324" s="2"/>
      <c r="V1324" s="1"/>
      <c r="W1324" s="2"/>
    </row>
    <row r="1325" spans="2:23" s="3" customFormat="1" x14ac:dyDescent="0.2">
      <c r="B1325" s="2"/>
      <c r="C1325" s="2"/>
      <c r="D1325" s="2"/>
      <c r="E1325" s="8"/>
      <c r="F1325" s="16"/>
      <c r="G1325" s="17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T1325" s="2"/>
      <c r="U1325" s="2"/>
      <c r="V1325" s="1"/>
      <c r="W1325" s="2"/>
    </row>
    <row r="1326" spans="2:23" s="3" customFormat="1" x14ac:dyDescent="0.2">
      <c r="B1326" s="2"/>
      <c r="C1326" s="2"/>
      <c r="D1326" s="2"/>
      <c r="E1326" s="8"/>
      <c r="F1326" s="16"/>
      <c r="G1326" s="17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T1326" s="2"/>
      <c r="U1326" s="2"/>
      <c r="V1326" s="1"/>
      <c r="W1326" s="2"/>
    </row>
    <row r="1327" spans="2:23" s="3" customFormat="1" x14ac:dyDescent="0.2">
      <c r="B1327" s="2"/>
      <c r="C1327" s="2"/>
      <c r="D1327" s="2"/>
      <c r="E1327" s="8"/>
      <c r="F1327" s="16"/>
      <c r="G1327" s="17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T1327" s="2"/>
      <c r="U1327" s="2"/>
      <c r="V1327" s="1"/>
      <c r="W1327" s="2"/>
    </row>
    <row r="1328" spans="2:23" s="3" customFormat="1" x14ac:dyDescent="0.2">
      <c r="B1328" s="2"/>
      <c r="C1328" s="2"/>
      <c r="D1328" s="2"/>
      <c r="E1328" s="8"/>
      <c r="F1328" s="23"/>
      <c r="G1328" s="1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T1328" s="2"/>
      <c r="U1328" s="2"/>
      <c r="V1328" s="1"/>
      <c r="W1328" s="2"/>
    </row>
    <row r="1329" spans="2:23" s="3" customFormat="1" x14ac:dyDescent="0.2">
      <c r="B1329" s="2"/>
      <c r="C1329" s="2"/>
      <c r="D1329" s="2"/>
      <c r="E1329" s="8"/>
      <c r="F1329" s="16"/>
      <c r="G1329" s="17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T1329" s="2"/>
      <c r="U1329" s="2"/>
      <c r="V1329" s="1"/>
      <c r="W1329" s="2"/>
    </row>
    <row r="1330" spans="2:23" s="3" customFormat="1" x14ac:dyDescent="0.2">
      <c r="B1330" s="2"/>
      <c r="C1330" s="2"/>
      <c r="D1330" s="2"/>
      <c r="E1330" s="8"/>
      <c r="F1330" s="16"/>
      <c r="G1330" s="17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T1330" s="2"/>
      <c r="U1330" s="2"/>
      <c r="V1330" s="1"/>
      <c r="W1330" s="2"/>
    </row>
    <row r="1331" spans="2:23" s="3" customFormat="1" x14ac:dyDescent="0.2">
      <c r="B1331" s="2"/>
      <c r="C1331" s="2"/>
      <c r="D1331" s="2"/>
      <c r="E1331" s="8"/>
      <c r="F1331" s="16"/>
      <c r="G1331" s="17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T1331" s="2"/>
      <c r="U1331" s="2"/>
      <c r="V1331" s="1"/>
      <c r="W1331" s="2"/>
    </row>
    <row r="1332" spans="2:23" s="3" customFormat="1" x14ac:dyDescent="0.2">
      <c r="B1332" s="2"/>
      <c r="C1332" s="2"/>
      <c r="D1332" s="2"/>
      <c r="E1332" s="8"/>
      <c r="F1332" s="16"/>
      <c r="G1332" s="17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T1332" s="2"/>
      <c r="U1332" s="2"/>
      <c r="V1332" s="1"/>
      <c r="W1332" s="2"/>
    </row>
    <row r="1333" spans="2:23" s="3" customFormat="1" x14ac:dyDescent="0.2">
      <c r="B1333" s="2"/>
      <c r="C1333" s="2"/>
      <c r="D1333" s="2"/>
      <c r="E1333" s="8"/>
      <c r="F1333" s="16"/>
      <c r="G1333" s="17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T1333" s="2"/>
      <c r="U1333" s="2"/>
      <c r="V1333" s="1"/>
      <c r="W1333" s="2"/>
    </row>
    <row r="1334" spans="2:23" s="3" customFormat="1" x14ac:dyDescent="0.2">
      <c r="B1334" s="2"/>
      <c r="C1334" s="2"/>
      <c r="D1334" s="2"/>
      <c r="E1334" s="8"/>
      <c r="F1334" s="16"/>
      <c r="G1334" s="17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T1334" s="2"/>
      <c r="U1334" s="2"/>
      <c r="V1334" s="1"/>
      <c r="W1334" s="2"/>
    </row>
    <row r="1335" spans="2:23" s="3" customFormat="1" x14ac:dyDescent="0.2">
      <c r="B1335" s="2"/>
      <c r="C1335" s="2"/>
      <c r="D1335" s="2"/>
      <c r="E1335" s="8"/>
      <c r="F1335" s="16"/>
      <c r="G1335" s="17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T1335" s="2"/>
      <c r="U1335" s="2"/>
      <c r="V1335" s="1"/>
      <c r="W1335" s="2"/>
    </row>
    <row r="1336" spans="2:23" s="3" customFormat="1" x14ac:dyDescent="0.2">
      <c r="B1336" s="2"/>
      <c r="C1336" s="2"/>
      <c r="D1336" s="2"/>
      <c r="E1336" s="8"/>
      <c r="F1336" s="16"/>
      <c r="G1336" s="17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T1336" s="2"/>
      <c r="U1336" s="2"/>
      <c r="V1336" s="1"/>
      <c r="W1336" s="2"/>
    </row>
    <row r="1337" spans="2:23" s="3" customFormat="1" x14ac:dyDescent="0.2">
      <c r="B1337" s="2"/>
      <c r="C1337" s="2"/>
      <c r="D1337" s="2"/>
      <c r="E1337" s="8"/>
      <c r="F1337" s="16"/>
      <c r="G1337" s="17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T1337" s="2"/>
      <c r="U1337" s="2"/>
      <c r="V1337" s="1"/>
      <c r="W1337" s="2"/>
    </row>
    <row r="1338" spans="2:23" s="3" customFormat="1" x14ac:dyDescent="0.2">
      <c r="B1338" s="2"/>
      <c r="C1338" s="2"/>
      <c r="D1338" s="2"/>
      <c r="E1338" s="8"/>
      <c r="F1338" s="16"/>
      <c r="G1338" s="17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T1338" s="2"/>
      <c r="U1338" s="2"/>
      <c r="V1338" s="1"/>
      <c r="W1338" s="2"/>
    </row>
    <row r="1339" spans="2:23" s="3" customFormat="1" x14ac:dyDescent="0.2">
      <c r="B1339" s="2"/>
      <c r="C1339" s="2"/>
      <c r="D1339" s="2"/>
      <c r="E1339" s="8"/>
      <c r="F1339" s="16"/>
      <c r="G1339" s="17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T1339" s="2"/>
      <c r="U1339" s="2"/>
      <c r="V1339" s="1"/>
      <c r="W1339" s="2"/>
    </row>
    <row r="1340" spans="2:23" s="3" customFormat="1" x14ac:dyDescent="0.2">
      <c r="B1340" s="2"/>
      <c r="C1340" s="2"/>
      <c r="D1340" s="2"/>
      <c r="E1340" s="8"/>
      <c r="F1340" s="16"/>
      <c r="G1340" s="17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T1340" s="2"/>
      <c r="U1340" s="2"/>
      <c r="V1340" s="1"/>
      <c r="W1340" s="2"/>
    </row>
    <row r="1341" spans="2:23" s="3" customFormat="1" x14ac:dyDescent="0.2">
      <c r="B1341" s="2"/>
      <c r="C1341" s="2"/>
      <c r="D1341" s="2"/>
      <c r="E1341" s="8"/>
      <c r="F1341" s="16"/>
      <c r="G1341" s="17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T1341" s="2"/>
      <c r="U1341" s="2"/>
      <c r="V1341" s="1"/>
      <c r="W1341" s="2"/>
    </row>
    <row r="1342" spans="2:23" s="3" customFormat="1" x14ac:dyDescent="0.2">
      <c r="B1342" s="2"/>
      <c r="C1342" s="2"/>
      <c r="D1342" s="2"/>
      <c r="E1342" s="8"/>
      <c r="F1342" s="16"/>
      <c r="G1342" s="17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T1342" s="2"/>
      <c r="U1342" s="2"/>
      <c r="V1342" s="1"/>
      <c r="W1342" s="2"/>
    </row>
    <row r="1343" spans="2:23" s="3" customFormat="1" x14ac:dyDescent="0.2">
      <c r="B1343" s="2"/>
      <c r="C1343" s="2"/>
      <c r="D1343" s="2"/>
      <c r="E1343" s="8"/>
      <c r="F1343" s="16"/>
      <c r="G1343" s="17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T1343" s="2"/>
      <c r="U1343" s="2"/>
      <c r="V1343" s="1"/>
      <c r="W1343" s="2"/>
    </row>
    <row r="1344" spans="2:23" s="3" customFormat="1" x14ac:dyDescent="0.2">
      <c r="B1344" s="2"/>
      <c r="C1344" s="2"/>
      <c r="D1344" s="2"/>
      <c r="E1344" s="8"/>
      <c r="F1344" s="16"/>
      <c r="G1344" s="17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T1344" s="2"/>
      <c r="U1344" s="2"/>
      <c r="V1344" s="1"/>
      <c r="W1344" s="2"/>
    </row>
    <row r="1345" spans="2:23" s="3" customFormat="1" x14ac:dyDescent="0.2">
      <c r="B1345" s="2"/>
      <c r="C1345" s="2"/>
      <c r="D1345" s="2"/>
      <c r="E1345" s="8"/>
      <c r="F1345" s="16"/>
      <c r="G1345" s="17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T1345" s="2"/>
      <c r="U1345" s="2"/>
      <c r="V1345" s="1"/>
      <c r="W1345" s="2"/>
    </row>
    <row r="1346" spans="2:23" s="3" customFormat="1" x14ac:dyDescent="0.2">
      <c r="B1346" s="2"/>
      <c r="C1346" s="2"/>
      <c r="D1346" s="2"/>
      <c r="E1346" s="8"/>
      <c r="F1346" s="16"/>
      <c r="G1346" s="17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T1346" s="2"/>
      <c r="U1346" s="2"/>
      <c r="V1346" s="1"/>
      <c r="W1346" s="2"/>
    </row>
    <row r="1347" spans="2:23" s="3" customFormat="1" x14ac:dyDescent="0.2">
      <c r="B1347" s="2"/>
      <c r="C1347" s="2"/>
      <c r="D1347" s="2"/>
      <c r="E1347" s="8"/>
      <c r="F1347" s="16"/>
      <c r="G1347" s="17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T1347" s="2"/>
      <c r="U1347" s="2"/>
      <c r="V1347" s="1"/>
      <c r="W1347" s="2"/>
    </row>
    <row r="1348" spans="2:23" s="3" customFormat="1" x14ac:dyDescent="0.2">
      <c r="B1348" s="2"/>
      <c r="C1348" s="2"/>
      <c r="D1348" s="2"/>
      <c r="E1348" s="8"/>
      <c r="F1348" s="16"/>
      <c r="G1348" s="17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T1348" s="2"/>
      <c r="U1348" s="2"/>
      <c r="V1348" s="1"/>
      <c r="W1348" s="2"/>
    </row>
    <row r="1349" spans="2:23" s="3" customFormat="1" x14ac:dyDescent="0.2">
      <c r="B1349" s="2"/>
      <c r="C1349" s="2"/>
      <c r="D1349" s="2"/>
      <c r="E1349" s="8"/>
      <c r="F1349" s="16"/>
      <c r="G1349" s="17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T1349" s="2"/>
      <c r="U1349" s="2"/>
      <c r="V1349" s="1"/>
      <c r="W1349" s="2"/>
    </row>
    <row r="1350" spans="2:23" s="3" customFormat="1" x14ac:dyDescent="0.2">
      <c r="B1350" s="2"/>
      <c r="C1350" s="2"/>
      <c r="D1350" s="2"/>
      <c r="E1350" s="8"/>
      <c r="F1350" s="16"/>
      <c r="G1350" s="17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T1350" s="2"/>
      <c r="U1350" s="2"/>
      <c r="V1350" s="1"/>
      <c r="W1350" s="2"/>
    </row>
    <row r="1351" spans="2:23" s="3" customFormat="1" x14ac:dyDescent="0.2">
      <c r="B1351" s="2"/>
      <c r="C1351" s="2"/>
      <c r="D1351" s="2"/>
      <c r="E1351" s="8"/>
      <c r="F1351" s="16"/>
      <c r="G1351" s="17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T1351" s="2"/>
      <c r="U1351" s="2"/>
      <c r="V1351" s="1"/>
      <c r="W1351" s="2"/>
    </row>
    <row r="1352" spans="2:23" s="3" customFormat="1" x14ac:dyDescent="0.2">
      <c r="B1352" s="2"/>
      <c r="C1352" s="2"/>
      <c r="D1352" s="2"/>
      <c r="E1352" s="8"/>
      <c r="F1352" s="16"/>
      <c r="G1352" s="17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T1352" s="2"/>
      <c r="U1352" s="2"/>
      <c r="V1352" s="1"/>
      <c r="W1352" s="2"/>
    </row>
    <row r="1353" spans="2:23" s="3" customFormat="1" x14ac:dyDescent="0.2">
      <c r="B1353" s="2"/>
      <c r="C1353" s="2"/>
      <c r="D1353" s="2"/>
      <c r="E1353" s="8"/>
      <c r="F1353" s="16"/>
      <c r="G1353" s="17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T1353" s="2"/>
      <c r="U1353" s="2"/>
      <c r="V1353" s="1"/>
      <c r="W1353" s="2"/>
    </row>
    <row r="1354" spans="2:23" s="3" customFormat="1" x14ac:dyDescent="0.2">
      <c r="B1354" s="2"/>
      <c r="C1354" s="2"/>
      <c r="D1354" s="2"/>
      <c r="E1354" s="8"/>
      <c r="F1354" s="16"/>
      <c r="G1354" s="17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T1354" s="2"/>
      <c r="U1354" s="2"/>
      <c r="V1354" s="1"/>
      <c r="W1354" s="2"/>
    </row>
    <row r="1355" spans="2:23" s="3" customFormat="1" x14ac:dyDescent="0.2">
      <c r="B1355" s="2"/>
      <c r="C1355" s="2"/>
      <c r="D1355" s="2"/>
      <c r="E1355" s="8"/>
      <c r="F1355" s="16"/>
      <c r="G1355" s="17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T1355" s="2"/>
      <c r="U1355" s="2"/>
      <c r="V1355" s="1"/>
      <c r="W1355" s="2"/>
    </row>
    <row r="1356" spans="2:23" s="3" customFormat="1" x14ac:dyDescent="0.2">
      <c r="B1356" s="2"/>
      <c r="C1356" s="2"/>
      <c r="D1356" s="2"/>
      <c r="E1356" s="8"/>
      <c r="F1356" s="23"/>
      <c r="G1356" s="1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T1356" s="2"/>
      <c r="U1356" s="2"/>
      <c r="V1356" s="1"/>
      <c r="W1356" s="2"/>
    </row>
    <row r="1357" spans="2:23" s="3" customFormat="1" x14ac:dyDescent="0.2">
      <c r="B1357" s="2"/>
      <c r="C1357" s="2"/>
      <c r="D1357" s="2"/>
      <c r="E1357" s="8"/>
      <c r="F1357" s="23"/>
      <c r="G1357" s="1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T1357" s="2"/>
      <c r="U1357" s="2"/>
      <c r="V1357" s="1"/>
      <c r="W1357" s="2"/>
    </row>
    <row r="1358" spans="2:23" s="3" customFormat="1" x14ac:dyDescent="0.2">
      <c r="B1358" s="2"/>
      <c r="C1358" s="2"/>
      <c r="D1358" s="2"/>
      <c r="E1358" s="8"/>
      <c r="F1358" s="16"/>
      <c r="G1358" s="17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T1358" s="2"/>
      <c r="U1358" s="2"/>
      <c r="V1358" s="1"/>
      <c r="W1358" s="2"/>
    </row>
    <row r="1359" spans="2:23" s="3" customFormat="1" x14ac:dyDescent="0.2">
      <c r="B1359" s="2"/>
      <c r="C1359" s="2"/>
      <c r="D1359" s="2"/>
      <c r="E1359" s="8"/>
      <c r="F1359" s="16"/>
      <c r="G1359" s="17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T1359" s="2"/>
      <c r="U1359" s="2"/>
      <c r="V1359" s="1"/>
      <c r="W1359" s="2"/>
    </row>
    <row r="1360" spans="2:23" s="3" customFormat="1" x14ac:dyDescent="0.2">
      <c r="B1360" s="2"/>
      <c r="C1360" s="2"/>
      <c r="D1360" s="2"/>
      <c r="E1360" s="8"/>
      <c r="F1360" s="23"/>
      <c r="G1360" s="1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T1360" s="2"/>
      <c r="U1360" s="2"/>
      <c r="V1360" s="1"/>
      <c r="W1360" s="2"/>
    </row>
    <row r="1361" spans="2:23" s="3" customFormat="1" x14ac:dyDescent="0.2">
      <c r="B1361" s="2"/>
      <c r="C1361" s="2"/>
      <c r="D1361" s="2"/>
      <c r="E1361" s="8"/>
      <c r="F1361" s="16"/>
      <c r="G1361" s="17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T1361" s="2"/>
      <c r="U1361" s="2"/>
      <c r="V1361" s="1"/>
      <c r="W1361" s="2"/>
    </row>
    <row r="1362" spans="2:23" s="3" customFormat="1" x14ac:dyDescent="0.2">
      <c r="B1362" s="2"/>
      <c r="C1362" s="2"/>
      <c r="D1362" s="2"/>
      <c r="E1362" s="8"/>
      <c r="F1362" s="16"/>
      <c r="G1362" s="17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T1362" s="2"/>
      <c r="U1362" s="2"/>
      <c r="V1362" s="1"/>
      <c r="W1362" s="2"/>
    </row>
    <row r="1363" spans="2:23" s="3" customFormat="1" x14ac:dyDescent="0.2">
      <c r="B1363" s="2"/>
      <c r="C1363" s="2"/>
      <c r="D1363" s="2"/>
      <c r="E1363" s="8"/>
      <c r="F1363" s="16"/>
      <c r="G1363" s="17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T1363" s="2"/>
      <c r="U1363" s="2"/>
      <c r="V1363" s="1"/>
      <c r="W1363" s="2"/>
    </row>
    <row r="1364" spans="2:23" s="3" customFormat="1" x14ac:dyDescent="0.2">
      <c r="B1364" s="2"/>
      <c r="C1364" s="2"/>
      <c r="D1364" s="2"/>
      <c r="E1364" s="8"/>
      <c r="F1364" s="16"/>
      <c r="G1364" s="17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T1364" s="2"/>
      <c r="U1364" s="2"/>
      <c r="V1364" s="1"/>
      <c r="W1364" s="2"/>
    </row>
    <row r="1365" spans="2:23" s="3" customFormat="1" x14ac:dyDescent="0.2">
      <c r="B1365" s="2"/>
      <c r="C1365" s="2"/>
      <c r="D1365" s="2"/>
      <c r="E1365" s="8"/>
      <c r="F1365" s="16"/>
      <c r="G1365" s="17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T1365" s="2"/>
      <c r="U1365" s="2"/>
      <c r="V1365" s="1"/>
      <c r="W1365" s="2"/>
    </row>
    <row r="1366" spans="2:23" s="3" customFormat="1" x14ac:dyDescent="0.2">
      <c r="B1366" s="2"/>
      <c r="C1366" s="2"/>
      <c r="D1366" s="2"/>
      <c r="E1366" s="8"/>
      <c r="F1366" s="16"/>
      <c r="G1366" s="17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T1366" s="2"/>
      <c r="U1366" s="2"/>
      <c r="V1366" s="1"/>
      <c r="W1366" s="2"/>
    </row>
    <row r="1367" spans="2:23" s="3" customFormat="1" x14ac:dyDescent="0.2">
      <c r="B1367" s="2"/>
      <c r="C1367" s="2"/>
      <c r="D1367" s="2"/>
      <c r="E1367" s="8"/>
      <c r="F1367" s="16"/>
      <c r="G1367" s="17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T1367" s="2"/>
      <c r="U1367" s="2"/>
      <c r="V1367" s="1"/>
      <c r="W1367" s="2"/>
    </row>
    <row r="1368" spans="2:23" s="3" customFormat="1" x14ac:dyDescent="0.2">
      <c r="B1368" s="2"/>
      <c r="C1368" s="2"/>
      <c r="D1368" s="2"/>
      <c r="E1368" s="8"/>
      <c r="F1368" s="23"/>
      <c r="G1368" s="1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T1368" s="2"/>
      <c r="U1368" s="2"/>
      <c r="V1368" s="1"/>
      <c r="W1368" s="2"/>
    </row>
    <row r="1369" spans="2:23" s="3" customFormat="1" x14ac:dyDescent="0.2">
      <c r="B1369" s="2"/>
      <c r="C1369" s="2"/>
      <c r="D1369" s="2"/>
      <c r="E1369" s="8"/>
      <c r="F1369" s="16"/>
      <c r="G1369" s="17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T1369" s="2"/>
      <c r="U1369" s="2"/>
      <c r="V1369" s="1"/>
      <c r="W1369" s="2"/>
    </row>
    <row r="1370" spans="2:23" s="3" customFormat="1" x14ac:dyDescent="0.2">
      <c r="B1370" s="2"/>
      <c r="C1370" s="2"/>
      <c r="D1370" s="2"/>
      <c r="E1370" s="8"/>
      <c r="F1370" s="16"/>
      <c r="G1370" s="17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T1370" s="2"/>
      <c r="U1370" s="2"/>
      <c r="V1370" s="1"/>
      <c r="W1370" s="2"/>
    </row>
    <row r="1371" spans="2:23" s="3" customFormat="1" x14ac:dyDescent="0.2">
      <c r="B1371" s="2"/>
      <c r="C1371" s="2"/>
      <c r="D1371" s="2"/>
      <c r="E1371" s="8"/>
      <c r="F1371" s="23"/>
      <c r="G1371" s="1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T1371" s="2"/>
      <c r="U1371" s="2"/>
      <c r="V1371" s="1"/>
      <c r="W1371" s="2"/>
    </row>
    <row r="1372" spans="2:23" s="3" customFormat="1" x14ac:dyDescent="0.2">
      <c r="B1372" s="2"/>
      <c r="C1372" s="2"/>
      <c r="D1372" s="2"/>
      <c r="E1372" s="8"/>
      <c r="F1372" s="55"/>
      <c r="G1372" s="54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T1372" s="2"/>
      <c r="U1372" s="2"/>
      <c r="V1372" s="1"/>
      <c r="W1372" s="2"/>
    </row>
    <row r="1373" spans="2:23" s="3" customFormat="1" x14ac:dyDescent="0.2">
      <c r="B1373" s="2"/>
      <c r="C1373" s="2"/>
      <c r="D1373" s="2"/>
      <c r="E1373" s="8"/>
      <c r="F1373" s="16"/>
      <c r="G1373" s="17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T1373" s="2"/>
      <c r="U1373" s="2"/>
      <c r="V1373" s="1"/>
      <c r="W1373" s="2"/>
    </row>
    <row r="1374" spans="2:23" s="3" customFormat="1" x14ac:dyDescent="0.2">
      <c r="B1374" s="2"/>
      <c r="C1374" s="2"/>
      <c r="D1374" s="2"/>
      <c r="E1374" s="8"/>
      <c r="F1374" s="16"/>
      <c r="G1374" s="17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T1374" s="2"/>
      <c r="U1374" s="2"/>
      <c r="V1374" s="1"/>
      <c r="W1374" s="2"/>
    </row>
    <row r="1375" spans="2:23" s="3" customFormat="1" x14ac:dyDescent="0.2">
      <c r="B1375" s="2"/>
      <c r="C1375" s="2"/>
      <c r="D1375" s="2"/>
      <c r="E1375" s="8"/>
      <c r="F1375" s="16"/>
      <c r="G1375" s="17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T1375" s="2"/>
      <c r="U1375" s="2"/>
      <c r="V1375" s="1"/>
      <c r="W1375" s="2"/>
    </row>
    <row r="1376" spans="2:23" s="3" customFormat="1" x14ac:dyDescent="0.2">
      <c r="B1376" s="2"/>
      <c r="C1376" s="2"/>
      <c r="D1376" s="2"/>
      <c r="E1376" s="8"/>
      <c r="F1376" s="16"/>
      <c r="G1376" s="17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T1376" s="2"/>
      <c r="U1376" s="2"/>
      <c r="V1376" s="1"/>
      <c r="W1376" s="2"/>
    </row>
    <row r="1377" spans="2:23" s="3" customFormat="1" x14ac:dyDescent="0.2">
      <c r="B1377" s="2"/>
      <c r="C1377" s="2"/>
      <c r="D1377" s="2"/>
      <c r="E1377" s="8"/>
      <c r="F1377" s="16"/>
      <c r="G1377" s="17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T1377" s="2"/>
      <c r="U1377" s="2"/>
      <c r="V1377" s="1"/>
      <c r="W1377" s="2"/>
    </row>
    <row r="1378" spans="2:23" s="3" customFormat="1" x14ac:dyDescent="0.2">
      <c r="B1378" s="2"/>
      <c r="C1378" s="2"/>
      <c r="D1378" s="2"/>
      <c r="E1378" s="8"/>
      <c r="F1378" s="16"/>
      <c r="G1378" s="17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T1378" s="2"/>
      <c r="U1378" s="2"/>
      <c r="V1378" s="1"/>
      <c r="W1378" s="2"/>
    </row>
    <row r="1379" spans="2:23" s="3" customFormat="1" x14ac:dyDescent="0.2">
      <c r="B1379" s="2"/>
      <c r="C1379" s="2"/>
      <c r="D1379" s="2"/>
      <c r="E1379" s="8"/>
      <c r="F1379" s="16"/>
      <c r="G1379" s="17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T1379" s="2"/>
      <c r="U1379" s="2"/>
      <c r="V1379" s="1"/>
      <c r="W1379" s="2"/>
    </row>
    <row r="1380" spans="2:23" s="3" customFormat="1" x14ac:dyDescent="0.2">
      <c r="B1380" s="2"/>
      <c r="C1380" s="2"/>
      <c r="D1380" s="2"/>
      <c r="E1380" s="8"/>
      <c r="F1380" s="16"/>
      <c r="G1380" s="17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T1380" s="2"/>
      <c r="U1380" s="2"/>
      <c r="V1380" s="1"/>
      <c r="W1380" s="2"/>
    </row>
    <row r="1381" spans="2:23" s="3" customFormat="1" x14ac:dyDescent="0.2">
      <c r="B1381" s="2"/>
      <c r="C1381" s="2"/>
      <c r="D1381" s="2"/>
      <c r="E1381" s="8"/>
      <c r="F1381" s="16"/>
      <c r="G1381" s="17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T1381" s="2"/>
      <c r="U1381" s="2"/>
      <c r="V1381" s="1"/>
      <c r="W1381" s="2"/>
    </row>
    <row r="1382" spans="2:23" s="3" customFormat="1" x14ac:dyDescent="0.2">
      <c r="B1382" s="2"/>
      <c r="C1382" s="2"/>
      <c r="D1382" s="2"/>
      <c r="E1382" s="8"/>
      <c r="F1382" s="16"/>
      <c r="G1382" s="17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T1382" s="2"/>
      <c r="U1382" s="2"/>
      <c r="V1382" s="1"/>
      <c r="W1382" s="2"/>
    </row>
    <row r="1383" spans="2:23" s="3" customFormat="1" x14ac:dyDescent="0.2">
      <c r="B1383" s="2"/>
      <c r="C1383" s="2"/>
      <c r="D1383" s="2"/>
      <c r="E1383" s="8"/>
      <c r="F1383" s="16"/>
      <c r="G1383" s="17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T1383" s="2"/>
      <c r="U1383" s="2"/>
      <c r="V1383" s="1"/>
      <c r="W1383" s="2"/>
    </row>
    <row r="1384" spans="2:23" s="3" customFormat="1" x14ac:dyDescent="0.2">
      <c r="B1384" s="2"/>
      <c r="C1384" s="2"/>
      <c r="D1384" s="2"/>
      <c r="E1384" s="8"/>
      <c r="F1384" s="16"/>
      <c r="G1384" s="17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T1384" s="2"/>
      <c r="U1384" s="2"/>
      <c r="V1384" s="1"/>
      <c r="W1384" s="2"/>
    </row>
    <row r="1385" spans="2:23" s="3" customFormat="1" x14ac:dyDescent="0.2">
      <c r="B1385" s="2"/>
      <c r="C1385" s="2"/>
      <c r="D1385" s="2"/>
      <c r="E1385" s="8"/>
      <c r="F1385" s="16"/>
      <c r="G1385" s="17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T1385" s="2"/>
      <c r="U1385" s="2"/>
      <c r="V1385" s="1"/>
      <c r="W1385" s="2"/>
    </row>
    <row r="1386" spans="2:23" s="3" customFormat="1" x14ac:dyDescent="0.2">
      <c r="B1386" s="2"/>
      <c r="C1386" s="2"/>
      <c r="D1386" s="2"/>
      <c r="E1386" s="8"/>
      <c r="F1386" s="16"/>
      <c r="G1386" s="17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T1386" s="2"/>
      <c r="U1386" s="2"/>
      <c r="V1386" s="1"/>
      <c r="W1386" s="2"/>
    </row>
    <row r="1387" spans="2:23" s="3" customFormat="1" x14ac:dyDescent="0.2">
      <c r="B1387" s="2"/>
      <c r="C1387" s="2"/>
      <c r="D1387" s="2"/>
      <c r="E1387" s="8"/>
      <c r="F1387" s="16"/>
      <c r="G1387" s="17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T1387" s="2"/>
      <c r="U1387" s="2"/>
      <c r="V1387" s="1"/>
      <c r="W1387" s="2"/>
    </row>
    <row r="1388" spans="2:23" s="3" customFormat="1" x14ac:dyDescent="0.2">
      <c r="B1388" s="2"/>
      <c r="C1388" s="2"/>
      <c r="D1388" s="2"/>
      <c r="E1388" s="8"/>
      <c r="F1388" s="16"/>
      <c r="G1388" s="17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T1388" s="2"/>
      <c r="U1388" s="2"/>
      <c r="V1388" s="1"/>
      <c r="W1388" s="2"/>
    </row>
    <row r="1389" spans="2:23" s="3" customFormat="1" x14ac:dyDescent="0.2">
      <c r="B1389" s="2"/>
      <c r="C1389" s="2"/>
      <c r="D1389" s="2"/>
      <c r="E1389" s="8"/>
      <c r="F1389" s="16"/>
      <c r="G1389" s="17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T1389" s="2"/>
      <c r="U1389" s="2"/>
      <c r="V1389" s="1"/>
      <c r="W1389" s="2"/>
    </row>
    <row r="1390" spans="2:23" s="3" customFormat="1" x14ac:dyDescent="0.2">
      <c r="B1390" s="2"/>
      <c r="C1390" s="2"/>
      <c r="D1390" s="2"/>
      <c r="E1390" s="8"/>
      <c r="F1390" s="16"/>
      <c r="G1390" s="17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T1390" s="2"/>
      <c r="U1390" s="2"/>
      <c r="V1390" s="1"/>
      <c r="W1390" s="2"/>
    </row>
    <row r="1391" spans="2:23" s="3" customFormat="1" x14ac:dyDescent="0.2">
      <c r="B1391" s="2"/>
      <c r="C1391" s="2"/>
      <c r="D1391" s="2"/>
      <c r="E1391" s="8"/>
      <c r="F1391" s="16"/>
      <c r="G1391" s="17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T1391" s="2"/>
      <c r="U1391" s="2"/>
      <c r="V1391" s="1"/>
      <c r="W1391" s="2"/>
    </row>
    <row r="1392" spans="2:23" s="3" customFormat="1" x14ac:dyDescent="0.2">
      <c r="B1392" s="2"/>
      <c r="C1392" s="2"/>
      <c r="D1392" s="2"/>
      <c r="E1392" s="8"/>
      <c r="F1392" s="16"/>
      <c r="G1392" s="17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T1392" s="2"/>
      <c r="U1392" s="2"/>
      <c r="V1392" s="1"/>
      <c r="W1392" s="2"/>
    </row>
    <row r="1393" spans="2:23" s="3" customFormat="1" x14ac:dyDescent="0.2">
      <c r="B1393" s="2"/>
      <c r="C1393" s="2"/>
      <c r="D1393" s="2"/>
      <c r="E1393" s="8"/>
      <c r="F1393" s="16"/>
      <c r="G1393" s="17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T1393" s="2"/>
      <c r="U1393" s="2"/>
      <c r="V1393" s="1"/>
      <c r="W1393" s="2"/>
    </row>
    <row r="1394" spans="2:23" s="3" customFormat="1" x14ac:dyDescent="0.2">
      <c r="B1394" s="2"/>
      <c r="C1394" s="2"/>
      <c r="D1394" s="2"/>
      <c r="E1394" s="8"/>
      <c r="F1394" s="16"/>
      <c r="G1394" s="17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T1394" s="2"/>
      <c r="U1394" s="2"/>
      <c r="V1394" s="1"/>
      <c r="W1394" s="2"/>
    </row>
    <row r="1395" spans="2:23" s="3" customFormat="1" x14ac:dyDescent="0.2">
      <c r="B1395" s="2"/>
      <c r="C1395" s="2"/>
      <c r="D1395" s="2"/>
      <c r="E1395" s="8"/>
      <c r="F1395" s="16"/>
      <c r="G1395" s="17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T1395" s="2"/>
      <c r="U1395" s="2"/>
      <c r="V1395" s="1"/>
      <c r="W1395" s="2"/>
    </row>
    <row r="1396" spans="2:23" s="3" customFormat="1" x14ac:dyDescent="0.2">
      <c r="B1396" s="2"/>
      <c r="C1396" s="2"/>
      <c r="D1396" s="2"/>
      <c r="E1396" s="8"/>
      <c r="F1396" s="16"/>
      <c r="G1396" s="17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T1396" s="2"/>
      <c r="U1396" s="2"/>
      <c r="V1396" s="1"/>
      <c r="W1396" s="2"/>
    </row>
    <row r="1397" spans="2:23" s="3" customFormat="1" x14ac:dyDescent="0.2">
      <c r="B1397" s="2"/>
      <c r="C1397" s="2"/>
      <c r="D1397" s="2"/>
      <c r="E1397" s="8"/>
      <c r="F1397" s="16"/>
      <c r="G1397" s="17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T1397" s="2"/>
      <c r="U1397" s="2"/>
      <c r="V1397" s="1"/>
      <c r="W1397" s="2"/>
    </row>
    <row r="1398" spans="2:23" s="3" customFormat="1" x14ac:dyDescent="0.2">
      <c r="B1398" s="2"/>
      <c r="C1398" s="2"/>
      <c r="D1398" s="2"/>
      <c r="E1398" s="8"/>
      <c r="F1398" s="16"/>
      <c r="G1398" s="17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T1398" s="2"/>
      <c r="U1398" s="2"/>
      <c r="V1398" s="1"/>
      <c r="W1398" s="2"/>
    </row>
    <row r="1399" spans="2:23" s="3" customFormat="1" x14ac:dyDescent="0.2">
      <c r="B1399" s="2"/>
      <c r="C1399" s="2"/>
      <c r="D1399" s="2"/>
      <c r="E1399" s="8"/>
      <c r="F1399" s="16"/>
      <c r="G1399" s="17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T1399" s="2"/>
      <c r="U1399" s="2"/>
      <c r="V1399" s="1"/>
      <c r="W1399" s="2"/>
    </row>
    <row r="1400" spans="2:23" s="3" customFormat="1" x14ac:dyDescent="0.2">
      <c r="B1400" s="2"/>
      <c r="C1400" s="2"/>
      <c r="D1400" s="2"/>
      <c r="E1400" s="8"/>
      <c r="F1400" s="16"/>
      <c r="G1400" s="17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T1400" s="2"/>
      <c r="U1400" s="2"/>
      <c r="V1400" s="1"/>
      <c r="W1400" s="2"/>
    </row>
    <row r="1401" spans="2:23" s="3" customFormat="1" x14ac:dyDescent="0.2">
      <c r="B1401" s="2"/>
      <c r="C1401" s="2"/>
      <c r="D1401" s="2"/>
      <c r="E1401" s="8"/>
      <c r="F1401" s="16"/>
      <c r="G1401" s="17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T1401" s="2"/>
      <c r="U1401" s="2"/>
      <c r="V1401" s="1"/>
      <c r="W1401" s="2"/>
    </row>
    <row r="1402" spans="2:23" s="3" customFormat="1" x14ac:dyDescent="0.2">
      <c r="B1402" s="2"/>
      <c r="C1402" s="2"/>
      <c r="D1402" s="2"/>
      <c r="E1402" s="8"/>
      <c r="F1402" s="16"/>
      <c r="G1402" s="17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T1402" s="2"/>
      <c r="U1402" s="2"/>
      <c r="V1402" s="1"/>
      <c r="W1402" s="2"/>
    </row>
    <row r="1403" spans="2:23" s="3" customFormat="1" x14ac:dyDescent="0.2">
      <c r="B1403" s="2"/>
      <c r="C1403" s="2"/>
      <c r="D1403" s="2"/>
      <c r="E1403" s="8"/>
      <c r="F1403" s="16"/>
      <c r="G1403" s="17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T1403" s="2"/>
      <c r="U1403" s="2"/>
      <c r="V1403" s="1"/>
      <c r="W1403" s="2"/>
    </row>
    <row r="1404" spans="2:23" s="3" customFormat="1" x14ac:dyDescent="0.2">
      <c r="B1404" s="2"/>
      <c r="C1404" s="2"/>
      <c r="D1404" s="2"/>
      <c r="E1404" s="8"/>
      <c r="F1404" s="16"/>
      <c r="G1404" s="17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T1404" s="2"/>
      <c r="U1404" s="2"/>
      <c r="V1404" s="1"/>
      <c r="W1404" s="2"/>
    </row>
    <row r="1405" spans="2:23" s="3" customFormat="1" x14ac:dyDescent="0.2">
      <c r="B1405" s="2"/>
      <c r="C1405" s="2"/>
      <c r="D1405" s="2"/>
      <c r="E1405" s="8"/>
      <c r="F1405" s="16"/>
      <c r="G1405" s="17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T1405" s="2"/>
      <c r="U1405" s="2"/>
      <c r="V1405" s="1"/>
      <c r="W1405" s="2"/>
    </row>
    <row r="1406" spans="2:23" s="3" customFormat="1" x14ac:dyDescent="0.2">
      <c r="B1406" s="2"/>
      <c r="C1406" s="2"/>
      <c r="D1406" s="2"/>
      <c r="E1406" s="8"/>
      <c r="F1406" s="16"/>
      <c r="G1406" s="17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T1406" s="2"/>
      <c r="U1406" s="2"/>
      <c r="V1406" s="1"/>
      <c r="W1406" s="2"/>
    </row>
    <row r="1407" spans="2:23" s="3" customFormat="1" x14ac:dyDescent="0.2">
      <c r="B1407" s="2"/>
      <c r="C1407" s="2"/>
      <c r="D1407" s="2"/>
      <c r="E1407" s="8"/>
      <c r="F1407" s="16"/>
      <c r="G1407" s="17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T1407" s="2"/>
      <c r="U1407" s="2"/>
      <c r="V1407" s="1"/>
      <c r="W1407" s="2"/>
    </row>
    <row r="1408" spans="2:23" s="3" customFormat="1" x14ac:dyDescent="0.2">
      <c r="B1408" s="2"/>
      <c r="C1408" s="2"/>
      <c r="D1408" s="2"/>
      <c r="E1408" s="8"/>
      <c r="F1408" s="16"/>
      <c r="G1408" s="17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T1408" s="2"/>
      <c r="U1408" s="2"/>
      <c r="V1408" s="1"/>
      <c r="W1408" s="2"/>
    </row>
    <row r="1409" spans="2:23" s="3" customFormat="1" x14ac:dyDescent="0.2">
      <c r="B1409" s="2"/>
      <c r="C1409" s="2"/>
      <c r="D1409" s="2"/>
      <c r="E1409" s="8"/>
      <c r="F1409" s="16"/>
      <c r="G1409" s="17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T1409" s="2"/>
      <c r="U1409" s="2"/>
      <c r="V1409" s="1"/>
      <c r="W1409" s="2"/>
    </row>
    <row r="1410" spans="2:23" s="3" customFormat="1" x14ac:dyDescent="0.2">
      <c r="B1410" s="2"/>
      <c r="C1410" s="2"/>
      <c r="D1410" s="2"/>
      <c r="E1410" s="8"/>
      <c r="F1410" s="16"/>
      <c r="G1410" s="17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T1410" s="2"/>
      <c r="U1410" s="2"/>
      <c r="V1410" s="1"/>
      <c r="W1410" s="2"/>
    </row>
    <row r="1411" spans="2:23" s="3" customFormat="1" x14ac:dyDescent="0.2">
      <c r="B1411" s="2"/>
      <c r="C1411" s="2"/>
      <c r="D1411" s="2"/>
      <c r="E1411" s="8"/>
      <c r="F1411" s="16"/>
      <c r="G1411" s="17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T1411" s="2"/>
      <c r="U1411" s="2"/>
      <c r="V1411" s="1"/>
      <c r="W1411" s="2"/>
    </row>
    <row r="1412" spans="2:23" s="3" customFormat="1" x14ac:dyDescent="0.2">
      <c r="B1412" s="2"/>
      <c r="C1412" s="2"/>
      <c r="D1412" s="2"/>
      <c r="E1412" s="8"/>
      <c r="F1412" s="16"/>
      <c r="G1412" s="17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T1412" s="2"/>
      <c r="U1412" s="2"/>
      <c r="V1412" s="1"/>
      <c r="W1412" s="2"/>
    </row>
    <row r="1413" spans="2:23" s="3" customFormat="1" x14ac:dyDescent="0.2">
      <c r="B1413" s="2"/>
      <c r="C1413" s="2"/>
      <c r="D1413" s="2"/>
      <c r="E1413" s="8"/>
      <c r="F1413" s="16"/>
      <c r="G1413" s="17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T1413" s="2"/>
      <c r="U1413" s="2"/>
      <c r="V1413" s="1"/>
      <c r="W1413" s="2"/>
    </row>
    <row r="1414" spans="2:23" s="3" customFormat="1" x14ac:dyDescent="0.2">
      <c r="B1414" s="2"/>
      <c r="C1414" s="2"/>
      <c r="D1414" s="2"/>
      <c r="E1414" s="8"/>
      <c r="F1414" s="16"/>
      <c r="G1414" s="17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T1414" s="2"/>
      <c r="U1414" s="2"/>
      <c r="V1414" s="1"/>
      <c r="W1414" s="2"/>
    </row>
    <row r="1415" spans="2:23" s="3" customFormat="1" x14ac:dyDescent="0.2">
      <c r="B1415" s="2"/>
      <c r="C1415" s="2"/>
      <c r="D1415" s="2"/>
      <c r="E1415" s="8"/>
      <c r="F1415" s="16"/>
      <c r="G1415" s="17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T1415" s="2"/>
      <c r="U1415" s="2"/>
      <c r="V1415" s="1"/>
      <c r="W1415" s="2"/>
    </row>
    <row r="1416" spans="2:23" s="3" customFormat="1" x14ac:dyDescent="0.2">
      <c r="B1416" s="2"/>
      <c r="C1416" s="2"/>
      <c r="D1416" s="2"/>
      <c r="E1416" s="8"/>
      <c r="F1416" s="16"/>
      <c r="G1416" s="17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T1416" s="2"/>
      <c r="U1416" s="2"/>
      <c r="V1416" s="1"/>
      <c r="W1416" s="2"/>
    </row>
    <row r="1417" spans="2:23" s="3" customFormat="1" x14ac:dyDescent="0.2">
      <c r="B1417" s="2"/>
      <c r="C1417" s="2"/>
      <c r="D1417" s="2"/>
      <c r="E1417" s="8"/>
      <c r="F1417" s="16"/>
      <c r="G1417" s="17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T1417" s="2"/>
      <c r="U1417" s="2"/>
      <c r="V1417" s="1"/>
      <c r="W1417" s="2"/>
    </row>
    <row r="1418" spans="2:23" s="3" customFormat="1" x14ac:dyDescent="0.2">
      <c r="B1418" s="2"/>
      <c r="C1418" s="2"/>
      <c r="D1418" s="2"/>
      <c r="E1418" s="8"/>
      <c r="F1418" s="16"/>
      <c r="G1418" s="17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T1418" s="2"/>
      <c r="U1418" s="2"/>
      <c r="V1418" s="1"/>
      <c r="W1418" s="2"/>
    </row>
    <row r="1419" spans="2:23" s="3" customFormat="1" x14ac:dyDescent="0.2">
      <c r="B1419" s="2"/>
      <c r="C1419" s="2"/>
      <c r="D1419" s="2"/>
      <c r="E1419" s="8"/>
      <c r="F1419" s="16"/>
      <c r="G1419" s="17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T1419" s="2"/>
      <c r="U1419" s="2"/>
      <c r="V1419" s="1"/>
      <c r="W1419" s="2"/>
    </row>
    <row r="1420" spans="2:23" s="3" customFormat="1" x14ac:dyDescent="0.2">
      <c r="B1420" s="2"/>
      <c r="C1420" s="2"/>
      <c r="D1420" s="2"/>
      <c r="E1420" s="8"/>
      <c r="F1420" s="16"/>
      <c r="G1420" s="17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T1420" s="2"/>
      <c r="U1420" s="2"/>
      <c r="V1420" s="1"/>
      <c r="W1420" s="2"/>
    </row>
    <row r="1421" spans="2:23" s="3" customFormat="1" x14ac:dyDescent="0.2">
      <c r="B1421" s="2"/>
      <c r="C1421" s="2"/>
      <c r="D1421" s="2"/>
      <c r="E1421" s="8"/>
      <c r="F1421" s="16"/>
      <c r="G1421" s="17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T1421" s="2"/>
      <c r="U1421" s="2"/>
      <c r="V1421" s="1"/>
      <c r="W1421" s="2"/>
    </row>
    <row r="1422" spans="2:23" s="3" customFormat="1" x14ac:dyDescent="0.2">
      <c r="B1422" s="2"/>
      <c r="C1422" s="2"/>
      <c r="D1422" s="2"/>
      <c r="E1422" s="8"/>
      <c r="F1422" s="16"/>
      <c r="G1422" s="17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T1422" s="2"/>
      <c r="U1422" s="2"/>
      <c r="V1422" s="1"/>
      <c r="W1422" s="2"/>
    </row>
    <row r="1423" spans="2:23" s="3" customFormat="1" x14ac:dyDescent="0.2">
      <c r="B1423" s="2"/>
      <c r="C1423" s="2"/>
      <c r="D1423" s="2"/>
      <c r="E1423" s="8"/>
      <c r="F1423" s="16"/>
      <c r="G1423" s="17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T1423" s="2"/>
      <c r="U1423" s="2"/>
      <c r="V1423" s="1"/>
      <c r="W1423" s="2"/>
    </row>
    <row r="1424" spans="2:23" s="3" customFormat="1" x14ac:dyDescent="0.2">
      <c r="B1424" s="2"/>
      <c r="C1424" s="2"/>
      <c r="D1424" s="2"/>
      <c r="E1424" s="8"/>
      <c r="F1424" s="16"/>
      <c r="G1424" s="17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T1424" s="2"/>
      <c r="U1424" s="2"/>
      <c r="V1424" s="1"/>
      <c r="W1424" s="2"/>
    </row>
    <row r="1425" spans="2:23" s="3" customFormat="1" x14ac:dyDescent="0.2">
      <c r="B1425" s="2"/>
      <c r="C1425" s="2"/>
      <c r="D1425" s="2"/>
      <c r="E1425" s="8"/>
      <c r="F1425" s="16"/>
      <c r="G1425" s="17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T1425" s="2"/>
      <c r="U1425" s="2"/>
      <c r="V1425" s="1"/>
      <c r="W1425" s="2"/>
    </row>
    <row r="1426" spans="2:23" s="3" customFormat="1" x14ac:dyDescent="0.2">
      <c r="B1426" s="2"/>
      <c r="C1426" s="2"/>
      <c r="D1426" s="2"/>
      <c r="E1426" s="8"/>
      <c r="F1426" s="16"/>
      <c r="G1426" s="17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T1426" s="2"/>
      <c r="U1426" s="2"/>
      <c r="V1426" s="1"/>
      <c r="W1426" s="2"/>
    </row>
    <row r="1427" spans="2:23" s="3" customFormat="1" x14ac:dyDescent="0.2">
      <c r="B1427" s="2"/>
      <c r="C1427" s="2"/>
      <c r="D1427" s="2"/>
      <c r="E1427" s="8"/>
      <c r="F1427" s="16"/>
      <c r="G1427" s="17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T1427" s="2"/>
      <c r="U1427" s="2"/>
      <c r="V1427" s="1"/>
      <c r="W1427" s="2"/>
    </row>
    <row r="1428" spans="2:23" s="3" customFormat="1" x14ac:dyDescent="0.2">
      <c r="B1428" s="2"/>
      <c r="C1428" s="2"/>
      <c r="D1428" s="2"/>
      <c r="E1428" s="8"/>
      <c r="F1428" s="16"/>
      <c r="G1428" s="17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T1428" s="2"/>
      <c r="U1428" s="2"/>
      <c r="V1428" s="1"/>
      <c r="W1428" s="2"/>
    </row>
    <row r="1429" spans="2:23" s="3" customFormat="1" x14ac:dyDescent="0.2">
      <c r="B1429" s="2"/>
      <c r="C1429" s="2"/>
      <c r="D1429" s="2"/>
      <c r="E1429" s="8"/>
      <c r="F1429" s="16"/>
      <c r="G1429" s="17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T1429" s="2"/>
      <c r="U1429" s="2"/>
      <c r="V1429" s="1"/>
      <c r="W1429" s="2"/>
    </row>
    <row r="1430" spans="2:23" s="3" customFormat="1" x14ac:dyDescent="0.2">
      <c r="B1430" s="2"/>
      <c r="C1430" s="2"/>
      <c r="D1430" s="2"/>
      <c r="E1430" s="8"/>
      <c r="F1430" s="16"/>
      <c r="G1430" s="17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T1430" s="2"/>
      <c r="U1430" s="2"/>
      <c r="V1430" s="1"/>
      <c r="W1430" s="2"/>
    </row>
    <row r="1431" spans="2:23" s="3" customFormat="1" x14ac:dyDescent="0.2">
      <c r="B1431" s="2"/>
      <c r="C1431" s="2"/>
      <c r="D1431" s="2"/>
      <c r="E1431" s="8"/>
      <c r="F1431" s="16"/>
      <c r="G1431" s="17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T1431" s="2"/>
      <c r="U1431" s="2"/>
      <c r="V1431" s="1"/>
      <c r="W1431" s="2"/>
    </row>
    <row r="1432" spans="2:23" s="3" customFormat="1" x14ac:dyDescent="0.2">
      <c r="B1432" s="2"/>
      <c r="C1432" s="2"/>
      <c r="D1432" s="2"/>
      <c r="E1432" s="8"/>
      <c r="F1432" s="16"/>
      <c r="G1432" s="17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T1432" s="2"/>
      <c r="U1432" s="2"/>
      <c r="V1432" s="1"/>
      <c r="W1432" s="2"/>
    </row>
    <row r="1433" spans="2:23" s="3" customFormat="1" x14ac:dyDescent="0.2">
      <c r="B1433" s="2"/>
      <c r="C1433" s="2"/>
      <c r="D1433" s="2"/>
      <c r="E1433" s="8"/>
      <c r="F1433" s="16"/>
      <c r="G1433" s="17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T1433" s="2"/>
      <c r="U1433" s="2"/>
      <c r="V1433" s="1"/>
      <c r="W1433" s="2"/>
    </row>
    <row r="1434" spans="2:23" s="3" customFormat="1" x14ac:dyDescent="0.2">
      <c r="B1434" s="2"/>
      <c r="C1434" s="2"/>
      <c r="D1434" s="2"/>
      <c r="E1434" s="8"/>
      <c r="F1434" s="16"/>
      <c r="G1434" s="17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T1434" s="2"/>
      <c r="U1434" s="2"/>
      <c r="V1434" s="1"/>
      <c r="W1434" s="2"/>
    </row>
    <row r="1435" spans="2:23" s="3" customFormat="1" x14ac:dyDescent="0.2">
      <c r="B1435" s="2"/>
      <c r="C1435" s="2"/>
      <c r="D1435" s="2"/>
      <c r="E1435" s="8"/>
      <c r="F1435" s="16"/>
      <c r="G1435" s="17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T1435" s="2"/>
      <c r="U1435" s="2"/>
      <c r="V1435" s="1"/>
      <c r="W1435" s="2"/>
    </row>
    <row r="1436" spans="2:23" s="3" customFormat="1" x14ac:dyDescent="0.2">
      <c r="B1436" s="2"/>
      <c r="C1436" s="2"/>
      <c r="D1436" s="2"/>
      <c r="E1436" s="8"/>
      <c r="F1436" s="16"/>
      <c r="G1436" s="17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T1436" s="2"/>
      <c r="U1436" s="2"/>
      <c r="V1436" s="1"/>
      <c r="W1436" s="2"/>
    </row>
    <row r="1437" spans="2:23" s="3" customFormat="1" x14ac:dyDescent="0.2">
      <c r="B1437" s="2"/>
      <c r="C1437" s="2"/>
      <c r="D1437" s="2"/>
      <c r="E1437" s="8"/>
      <c r="F1437" s="16"/>
      <c r="G1437" s="17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T1437" s="2"/>
      <c r="U1437" s="2"/>
      <c r="V1437" s="1"/>
      <c r="W1437" s="2"/>
    </row>
    <row r="1438" spans="2:23" s="3" customFormat="1" x14ac:dyDescent="0.2">
      <c r="B1438" s="2"/>
      <c r="C1438" s="2"/>
      <c r="D1438" s="2"/>
      <c r="E1438" s="8"/>
      <c r="F1438" s="16"/>
      <c r="G1438" s="17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T1438" s="2"/>
      <c r="U1438" s="2"/>
      <c r="V1438" s="1"/>
      <c r="W1438" s="2"/>
    </row>
    <row r="1439" spans="2:23" s="3" customFormat="1" x14ac:dyDescent="0.2">
      <c r="B1439" s="2"/>
      <c r="C1439" s="2"/>
      <c r="D1439" s="2"/>
      <c r="E1439" s="8"/>
      <c r="F1439" s="16"/>
      <c r="G1439" s="17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T1439" s="2"/>
      <c r="U1439" s="2"/>
      <c r="V1439" s="1"/>
      <c r="W1439" s="2"/>
    </row>
    <row r="1440" spans="2:23" s="3" customFormat="1" x14ac:dyDescent="0.2">
      <c r="B1440" s="2"/>
      <c r="C1440" s="2"/>
      <c r="D1440" s="2"/>
      <c r="E1440" s="8"/>
      <c r="F1440" s="16"/>
      <c r="G1440" s="17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T1440" s="2"/>
      <c r="U1440" s="2"/>
      <c r="V1440" s="1"/>
      <c r="W1440" s="2"/>
    </row>
    <row r="1441" spans="2:23" s="3" customFormat="1" x14ac:dyDescent="0.2">
      <c r="B1441" s="2"/>
      <c r="C1441" s="2"/>
      <c r="D1441" s="2"/>
      <c r="E1441" s="8"/>
      <c r="F1441" s="16"/>
      <c r="G1441" s="17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T1441" s="2"/>
      <c r="U1441" s="2"/>
      <c r="V1441" s="1"/>
      <c r="W1441" s="2"/>
    </row>
    <row r="1442" spans="2:23" s="3" customFormat="1" x14ac:dyDescent="0.2">
      <c r="B1442" s="2"/>
      <c r="C1442" s="2"/>
      <c r="D1442" s="2"/>
      <c r="E1442" s="8"/>
      <c r="F1442" s="16"/>
      <c r="G1442" s="17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T1442" s="2"/>
      <c r="U1442" s="2"/>
      <c r="V1442" s="1"/>
      <c r="W1442" s="2"/>
    </row>
    <row r="1443" spans="2:23" s="3" customFormat="1" x14ac:dyDescent="0.2">
      <c r="B1443" s="2"/>
      <c r="C1443" s="2"/>
      <c r="D1443" s="2"/>
      <c r="E1443" s="8"/>
      <c r="F1443" s="16"/>
      <c r="G1443" s="17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T1443" s="2"/>
      <c r="U1443" s="2"/>
      <c r="V1443" s="1"/>
      <c r="W1443" s="2"/>
    </row>
    <row r="1444" spans="2:23" s="3" customFormat="1" x14ac:dyDescent="0.2">
      <c r="B1444" s="2"/>
      <c r="C1444" s="2"/>
      <c r="D1444" s="2"/>
      <c r="E1444" s="8"/>
      <c r="F1444" s="16"/>
      <c r="G1444" s="17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T1444" s="2"/>
      <c r="U1444" s="2"/>
      <c r="V1444" s="1"/>
      <c r="W1444" s="2"/>
    </row>
    <row r="1445" spans="2:23" s="3" customFormat="1" x14ac:dyDescent="0.2">
      <c r="B1445" s="2"/>
      <c r="C1445" s="2"/>
      <c r="D1445" s="2"/>
      <c r="E1445" s="8"/>
      <c r="F1445" s="16"/>
      <c r="G1445" s="17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T1445" s="2"/>
      <c r="U1445" s="2"/>
      <c r="V1445" s="1"/>
      <c r="W1445" s="2"/>
    </row>
    <row r="1446" spans="2:23" s="3" customFormat="1" x14ac:dyDescent="0.2">
      <c r="B1446" s="2"/>
      <c r="C1446" s="2"/>
      <c r="D1446" s="2"/>
      <c r="E1446" s="8"/>
      <c r="F1446" s="16"/>
      <c r="G1446" s="17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T1446" s="2"/>
      <c r="U1446" s="2"/>
      <c r="V1446" s="1"/>
      <c r="W1446" s="2"/>
    </row>
    <row r="1447" spans="2:23" s="3" customFormat="1" x14ac:dyDescent="0.2">
      <c r="B1447" s="2"/>
      <c r="C1447" s="2"/>
      <c r="D1447" s="2"/>
      <c r="E1447" s="8"/>
      <c r="F1447" s="16"/>
      <c r="G1447" s="17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T1447" s="2"/>
      <c r="U1447" s="2"/>
      <c r="V1447" s="1"/>
      <c r="W1447" s="2"/>
    </row>
    <row r="1448" spans="2:23" s="3" customFormat="1" x14ac:dyDescent="0.2">
      <c r="B1448" s="2"/>
      <c r="C1448" s="2"/>
      <c r="D1448" s="2"/>
      <c r="E1448" s="8"/>
      <c r="F1448" s="16"/>
      <c r="G1448" s="17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T1448" s="2"/>
      <c r="U1448" s="2"/>
      <c r="V1448" s="1"/>
      <c r="W1448" s="2"/>
    </row>
    <row r="1449" spans="2:23" s="3" customFormat="1" x14ac:dyDescent="0.2">
      <c r="B1449" s="2"/>
      <c r="C1449" s="2"/>
      <c r="D1449" s="2"/>
      <c r="E1449" s="8"/>
      <c r="F1449" s="16"/>
      <c r="G1449" s="17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T1449" s="2"/>
      <c r="U1449" s="2"/>
      <c r="V1449" s="1"/>
      <c r="W1449" s="2"/>
    </row>
    <row r="1450" spans="2:23" s="3" customFormat="1" x14ac:dyDescent="0.2">
      <c r="B1450" s="2"/>
      <c r="C1450" s="2"/>
      <c r="D1450" s="2"/>
      <c r="E1450" s="8"/>
      <c r="F1450" s="16"/>
      <c r="G1450" s="17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T1450" s="2"/>
      <c r="U1450" s="2"/>
      <c r="V1450" s="1"/>
      <c r="W1450" s="2"/>
    </row>
    <row r="1451" spans="2:23" s="3" customFormat="1" x14ac:dyDescent="0.2">
      <c r="B1451" s="2"/>
      <c r="C1451" s="2"/>
      <c r="D1451" s="2"/>
      <c r="E1451" s="8"/>
      <c r="F1451" s="16"/>
      <c r="G1451" s="17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T1451" s="2"/>
      <c r="U1451" s="2"/>
      <c r="V1451" s="1"/>
      <c r="W1451" s="2"/>
    </row>
    <row r="1452" spans="2:23" s="3" customFormat="1" x14ac:dyDescent="0.2">
      <c r="B1452" s="2"/>
      <c r="C1452" s="2"/>
      <c r="D1452" s="2"/>
      <c r="E1452" s="8"/>
      <c r="F1452" s="16"/>
      <c r="G1452" s="17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T1452" s="2"/>
      <c r="U1452" s="2"/>
      <c r="V1452" s="1"/>
      <c r="W1452" s="2"/>
    </row>
    <row r="1453" spans="2:23" s="3" customFormat="1" x14ac:dyDescent="0.2">
      <c r="B1453" s="2"/>
      <c r="C1453" s="2"/>
      <c r="D1453" s="2"/>
      <c r="E1453" s="8"/>
      <c r="F1453" s="23"/>
      <c r="G1453" s="1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T1453" s="2"/>
      <c r="U1453" s="2"/>
      <c r="V1453" s="1"/>
      <c r="W1453" s="2"/>
    </row>
    <row r="1454" spans="2:23" s="3" customFormat="1" x14ac:dyDescent="0.2">
      <c r="B1454" s="2"/>
      <c r="C1454" s="2"/>
      <c r="D1454" s="2"/>
      <c r="E1454" s="8"/>
      <c r="F1454" s="23"/>
      <c r="G1454" s="1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T1454" s="2"/>
      <c r="U1454" s="2"/>
      <c r="V1454" s="1"/>
      <c r="W1454" s="2"/>
    </row>
    <row r="1455" spans="2:23" s="3" customFormat="1" x14ac:dyDescent="0.2">
      <c r="B1455" s="2"/>
      <c r="C1455" s="2"/>
      <c r="D1455" s="2"/>
      <c r="E1455" s="8"/>
      <c r="F1455" s="23"/>
      <c r="G1455" s="1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T1455" s="2"/>
      <c r="U1455" s="2"/>
      <c r="V1455" s="1"/>
      <c r="W1455" s="2"/>
    </row>
    <row r="1456" spans="2:23" s="3" customFormat="1" x14ac:dyDescent="0.2">
      <c r="B1456" s="2"/>
      <c r="C1456" s="2"/>
      <c r="D1456" s="2"/>
      <c r="E1456" s="8"/>
      <c r="F1456" s="16"/>
      <c r="G1456" s="17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T1456" s="2"/>
      <c r="U1456" s="2"/>
      <c r="V1456" s="1"/>
      <c r="W1456" s="2"/>
    </row>
    <row r="1457" spans="2:23" s="3" customFormat="1" x14ac:dyDescent="0.2">
      <c r="B1457" s="2"/>
      <c r="C1457" s="2"/>
      <c r="D1457" s="2"/>
      <c r="E1457" s="8"/>
      <c r="F1457" s="16"/>
      <c r="G1457" s="17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T1457" s="2"/>
      <c r="U1457" s="2"/>
      <c r="V1457" s="1"/>
      <c r="W1457" s="2"/>
    </row>
    <row r="1458" spans="2:23" s="3" customFormat="1" x14ac:dyDescent="0.2">
      <c r="B1458" s="2"/>
      <c r="C1458" s="2"/>
      <c r="D1458" s="2"/>
      <c r="E1458" s="8"/>
      <c r="F1458" s="16"/>
      <c r="G1458" s="17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T1458" s="2"/>
      <c r="U1458" s="2"/>
      <c r="V1458" s="1"/>
      <c r="W1458" s="2"/>
    </row>
    <row r="1459" spans="2:23" s="3" customFormat="1" x14ac:dyDescent="0.2">
      <c r="B1459" s="2"/>
      <c r="C1459" s="2"/>
      <c r="D1459" s="2"/>
      <c r="E1459" s="8"/>
      <c r="F1459" s="16"/>
      <c r="G1459" s="17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T1459" s="2"/>
      <c r="U1459" s="2"/>
      <c r="V1459" s="1"/>
      <c r="W1459" s="2"/>
    </row>
    <row r="1460" spans="2:23" s="3" customFormat="1" x14ac:dyDescent="0.2">
      <c r="B1460" s="2"/>
      <c r="C1460" s="2"/>
      <c r="D1460" s="2"/>
      <c r="E1460" s="8"/>
      <c r="F1460" s="16"/>
      <c r="G1460" s="17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T1460" s="2"/>
      <c r="U1460" s="2"/>
      <c r="V1460" s="1"/>
      <c r="W1460" s="2"/>
    </row>
    <row r="1461" spans="2:23" s="3" customFormat="1" x14ac:dyDescent="0.2">
      <c r="B1461" s="2"/>
      <c r="C1461" s="2"/>
      <c r="D1461" s="2"/>
      <c r="E1461" s="8"/>
      <c r="F1461" s="16"/>
      <c r="G1461" s="17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T1461" s="2"/>
      <c r="U1461" s="2"/>
      <c r="V1461" s="1"/>
      <c r="W1461" s="2"/>
    </row>
    <row r="1462" spans="2:23" s="3" customFormat="1" x14ac:dyDescent="0.2">
      <c r="B1462" s="2"/>
      <c r="C1462" s="2"/>
      <c r="D1462" s="2"/>
      <c r="E1462" s="8"/>
      <c r="F1462" s="23"/>
      <c r="G1462" s="1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T1462" s="2"/>
      <c r="U1462" s="2"/>
      <c r="V1462" s="1"/>
      <c r="W1462" s="2"/>
    </row>
    <row r="1463" spans="2:23" s="3" customFormat="1" x14ac:dyDescent="0.2">
      <c r="B1463" s="2"/>
      <c r="C1463" s="2"/>
      <c r="D1463" s="2"/>
      <c r="E1463" s="8"/>
      <c r="F1463" s="16"/>
      <c r="G1463" s="17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T1463" s="2"/>
      <c r="U1463" s="2"/>
      <c r="V1463" s="1"/>
      <c r="W1463" s="2"/>
    </row>
    <row r="1464" spans="2:23" s="3" customFormat="1" x14ac:dyDescent="0.2">
      <c r="B1464" s="2"/>
      <c r="C1464" s="2"/>
      <c r="D1464" s="2"/>
      <c r="E1464" s="8"/>
      <c r="F1464" s="23"/>
      <c r="G1464" s="1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T1464" s="2"/>
      <c r="U1464" s="2"/>
      <c r="V1464" s="1"/>
      <c r="W1464" s="2"/>
    </row>
    <row r="1465" spans="2:23" s="3" customFormat="1" x14ac:dyDescent="0.2">
      <c r="B1465" s="2"/>
      <c r="C1465" s="2"/>
      <c r="D1465" s="2"/>
      <c r="E1465" s="8"/>
      <c r="F1465" s="16"/>
      <c r="G1465" s="17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T1465" s="2"/>
      <c r="U1465" s="2"/>
      <c r="V1465" s="1"/>
      <c r="W1465" s="2"/>
    </row>
    <row r="1466" spans="2:23" s="3" customFormat="1" x14ac:dyDescent="0.2">
      <c r="B1466" s="2"/>
      <c r="C1466" s="2"/>
      <c r="D1466" s="2"/>
      <c r="E1466" s="8"/>
      <c r="F1466" s="23"/>
      <c r="G1466" s="1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T1466" s="2"/>
      <c r="U1466" s="2"/>
      <c r="V1466" s="1"/>
      <c r="W1466" s="2"/>
    </row>
    <row r="1467" spans="2:23" s="3" customFormat="1" x14ac:dyDescent="0.2">
      <c r="B1467" s="2"/>
      <c r="C1467" s="2"/>
      <c r="D1467" s="2"/>
      <c r="E1467" s="8"/>
      <c r="F1467" s="23"/>
      <c r="G1467" s="1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T1467" s="2"/>
      <c r="U1467" s="2"/>
      <c r="V1467" s="1"/>
      <c r="W1467" s="2"/>
    </row>
    <row r="1468" spans="2:23" s="3" customFormat="1" x14ac:dyDescent="0.2">
      <c r="B1468" s="2"/>
      <c r="C1468" s="2"/>
      <c r="D1468" s="2"/>
      <c r="E1468" s="8"/>
      <c r="F1468" s="16"/>
      <c r="G1468" s="17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T1468" s="2"/>
      <c r="U1468" s="2"/>
      <c r="V1468" s="1"/>
      <c r="W1468" s="2"/>
    </row>
    <row r="1469" spans="2:23" s="3" customFormat="1" x14ac:dyDescent="0.2">
      <c r="B1469" s="2"/>
      <c r="C1469" s="2"/>
      <c r="D1469" s="2"/>
      <c r="E1469" s="8"/>
      <c r="F1469" s="23"/>
      <c r="G1469" s="1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T1469" s="2"/>
      <c r="U1469" s="2"/>
      <c r="V1469" s="1"/>
      <c r="W1469" s="2"/>
    </row>
    <row r="1470" spans="2:23" s="3" customFormat="1" x14ac:dyDescent="0.2">
      <c r="B1470" s="2"/>
      <c r="C1470" s="2"/>
      <c r="D1470" s="2"/>
      <c r="E1470" s="8"/>
      <c r="F1470" s="16"/>
      <c r="G1470" s="17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T1470" s="2"/>
      <c r="U1470" s="2"/>
      <c r="V1470" s="1"/>
      <c r="W1470" s="2"/>
    </row>
    <row r="1471" spans="2:23" s="3" customFormat="1" x14ac:dyDescent="0.2">
      <c r="B1471" s="2"/>
      <c r="C1471" s="2"/>
      <c r="D1471" s="2"/>
      <c r="E1471" s="8"/>
      <c r="F1471" s="23"/>
      <c r="G1471" s="1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T1471" s="2"/>
      <c r="U1471" s="2"/>
      <c r="V1471" s="1"/>
      <c r="W1471" s="2"/>
    </row>
    <row r="1472" spans="2:23" s="3" customFormat="1" x14ac:dyDescent="0.2">
      <c r="B1472" s="2"/>
      <c r="C1472" s="2"/>
      <c r="D1472" s="2"/>
      <c r="E1472" s="8"/>
      <c r="F1472" s="23"/>
      <c r="G1472" s="1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T1472" s="2"/>
      <c r="U1472" s="2"/>
      <c r="V1472" s="1"/>
      <c r="W1472" s="2"/>
    </row>
    <row r="1473" spans="2:23" s="3" customFormat="1" x14ac:dyDescent="0.2">
      <c r="B1473" s="2"/>
      <c r="C1473" s="2"/>
      <c r="D1473" s="2"/>
      <c r="E1473" s="8"/>
      <c r="F1473" s="16"/>
      <c r="G1473" s="17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T1473" s="2"/>
      <c r="U1473" s="2"/>
      <c r="V1473" s="1"/>
      <c r="W1473" s="2"/>
    </row>
    <row r="1474" spans="2:23" s="3" customFormat="1" x14ac:dyDescent="0.2">
      <c r="B1474" s="2"/>
      <c r="C1474" s="2"/>
      <c r="D1474" s="2"/>
      <c r="E1474" s="8"/>
      <c r="F1474" s="23"/>
      <c r="G1474" s="1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T1474" s="2"/>
      <c r="U1474" s="2"/>
      <c r="V1474" s="1"/>
      <c r="W1474" s="2"/>
    </row>
    <row r="1475" spans="2:23" s="3" customFormat="1" x14ac:dyDescent="0.2">
      <c r="B1475" s="2"/>
      <c r="C1475" s="2"/>
      <c r="D1475" s="2"/>
      <c r="E1475" s="8"/>
      <c r="F1475" s="16"/>
      <c r="G1475" s="1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T1475" s="2"/>
      <c r="U1475" s="2"/>
      <c r="V1475" s="1"/>
      <c r="W1475" s="2"/>
    </row>
  </sheetData>
  <mergeCells count="2">
    <mergeCell ref="B6:F6"/>
    <mergeCell ref="B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 Vargas Vargas</dc:creator>
  <cp:lastModifiedBy>Elsa Vargas Vargas</cp:lastModifiedBy>
  <dcterms:created xsi:type="dcterms:W3CDTF">2018-04-11T16:36:55Z</dcterms:created>
  <dcterms:modified xsi:type="dcterms:W3CDTF">2018-04-11T16:46:13Z</dcterms:modified>
</cp:coreProperties>
</file>